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650237\Desktop\"/>
    </mc:Choice>
  </mc:AlternateContent>
  <xr:revisionPtr revIDLastSave="0" documentId="13_ncr:1_{8D9A29AE-ED33-4C03-A927-1539DF749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ÁRIO" sheetId="2" r:id="rId1"/>
    <sheet name="Planilh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AL5" i="2"/>
  <c r="AJ6" i="2" s="1"/>
  <c r="AK7" i="2" s="1"/>
  <c r="AJ2" i="2"/>
  <c r="AK2" i="2" s="1"/>
  <c r="AL2" i="2" s="1"/>
  <c r="AK6" i="2" l="1"/>
  <c r="AL6" i="2" s="1"/>
  <c r="C6" i="2"/>
  <c r="D6" i="2" s="1"/>
  <c r="E6" i="2" s="1"/>
  <c r="F6" i="2" s="1"/>
  <c r="G6" i="2" s="1"/>
  <c r="H6" i="2" s="1"/>
  <c r="I6" i="2" s="1"/>
  <c r="C7" i="2" l="1"/>
  <c r="D7" i="2" s="1"/>
  <c r="E7" i="2" s="1"/>
  <c r="F7" i="2" s="1"/>
  <c r="G7" i="2" s="1"/>
  <c r="H7" i="2" s="1"/>
  <c r="I7" i="2" s="1"/>
  <c r="C8" i="2" l="1"/>
  <c r="D8" i="2" s="1"/>
  <c r="E8" i="2" s="1"/>
  <c r="F8" i="2" s="1"/>
  <c r="G8" i="2" s="1"/>
  <c r="H8" i="2" s="1"/>
  <c r="I8" i="2" s="1"/>
  <c r="C9" i="2" s="1"/>
  <c r="D9" i="2" s="1"/>
  <c r="E9" i="2" l="1"/>
  <c r="F9" i="2" l="1"/>
  <c r="G9" i="2" l="1"/>
  <c r="H9" i="2" l="1"/>
  <c r="I9" i="2" l="1"/>
  <c r="C10" i="2" l="1"/>
  <c r="D10" i="2" l="1"/>
  <c r="E10" i="2" l="1"/>
  <c r="F10" i="2" l="1"/>
  <c r="G10" i="2" l="1"/>
  <c r="H10" i="2" l="1"/>
  <c r="I10" i="2" l="1"/>
  <c r="K6" i="2" l="1"/>
  <c r="C11" i="2"/>
  <c r="L6" i="2" l="1"/>
  <c r="D11" i="2"/>
  <c r="M6" i="2" l="1"/>
  <c r="N6" i="2" s="1"/>
  <c r="O6" i="2" s="1"/>
  <c r="P6" i="2" s="1"/>
  <c r="Q6" i="2" s="1"/>
  <c r="K7" i="2" s="1"/>
  <c r="L7" i="2" s="1"/>
  <c r="M7" i="2" s="1"/>
  <c r="N7" i="2" s="1"/>
  <c r="O7" i="2" s="1"/>
  <c r="P7" i="2" s="1"/>
  <c r="Q7" i="2" s="1"/>
  <c r="K8" i="2" s="1"/>
  <c r="L8" i="2" s="1"/>
  <c r="M8" i="2" s="1"/>
  <c r="N8" i="2" s="1"/>
  <c r="O8" i="2" s="1"/>
  <c r="P8" i="2" s="1"/>
  <c r="Q8" i="2" s="1"/>
  <c r="K9" i="2" s="1"/>
  <c r="L9" i="2" s="1"/>
  <c r="M9" i="2" l="1"/>
  <c r="N9" i="2" l="1"/>
  <c r="O9" i="2" l="1"/>
  <c r="P9" i="2" l="1"/>
  <c r="Q9" i="2" l="1"/>
  <c r="S6" i="2" l="1"/>
  <c r="K10" i="2"/>
  <c r="T6" i="2" l="1"/>
  <c r="L10" i="2"/>
  <c r="U6" i="2" l="1"/>
  <c r="M10" i="2"/>
  <c r="V6" i="2" l="1"/>
  <c r="N10" i="2"/>
  <c r="W6" i="2" l="1"/>
  <c r="O10" i="2"/>
  <c r="X6" i="2" l="1"/>
  <c r="P10" i="2"/>
  <c r="Q10" i="2" l="1"/>
  <c r="Y6" i="2"/>
  <c r="S7" i="2" s="1"/>
  <c r="T7" i="2" s="1"/>
  <c r="U7" i="2" s="1"/>
  <c r="V7" i="2" s="1"/>
  <c r="W7" i="2" s="1"/>
  <c r="X7" i="2" s="1"/>
  <c r="Y7" i="2" s="1"/>
  <c r="S8" i="2" s="1"/>
  <c r="T8" i="2" s="1"/>
  <c r="U8" i="2" s="1"/>
  <c r="V8" i="2" s="1"/>
  <c r="W8" i="2" s="1"/>
  <c r="X8" i="2" s="1"/>
  <c r="Y8" i="2" s="1"/>
  <c r="S9" i="2" s="1"/>
  <c r="T9" i="2" s="1"/>
  <c r="U9" i="2" s="1"/>
  <c r="V9" i="2" s="1"/>
  <c r="W9" i="2" s="1"/>
  <c r="X9" i="2" s="1"/>
  <c r="Y9" i="2" s="1"/>
  <c r="S10" i="2" s="1"/>
  <c r="T10" i="2" s="1"/>
  <c r="U10" i="2" s="1"/>
  <c r="V10" i="2" s="1"/>
  <c r="W10" i="2" s="1"/>
  <c r="X10" i="2" s="1"/>
  <c r="Y10" i="2" s="1"/>
  <c r="AA6" i="2" l="1"/>
  <c r="S11" i="2"/>
  <c r="T11" i="2" l="1"/>
  <c r="AB6" i="2"/>
  <c r="AC6" i="2" l="1"/>
  <c r="AD6" i="2" s="1"/>
  <c r="AE6" i="2" s="1"/>
  <c r="AF6" i="2" s="1"/>
  <c r="AG6" i="2" s="1"/>
  <c r="AA7" i="2" s="1"/>
  <c r="AB7" i="2" s="1"/>
  <c r="AC7" i="2" s="1"/>
  <c r="AD7" i="2" s="1"/>
  <c r="AE7" i="2" s="1"/>
  <c r="AF7" i="2" s="1"/>
  <c r="AG7" i="2" s="1"/>
  <c r="AA8" i="2" s="1"/>
  <c r="AB8" i="2" s="1"/>
  <c r="AC8" i="2" s="1"/>
  <c r="AD8" i="2" s="1"/>
  <c r="AE8" i="2" s="1"/>
  <c r="AF8" i="2" s="1"/>
  <c r="AG8" i="2" s="1"/>
  <c r="AA9" i="2" s="1"/>
  <c r="AB9" i="2" s="1"/>
  <c r="AC9" i="2" s="1"/>
  <c r="AD9" i="2" s="1"/>
  <c r="AE9" i="2" s="1"/>
  <c r="AF9" i="2" s="1"/>
  <c r="AG9" i="2" s="1"/>
  <c r="AA10" i="2" s="1"/>
  <c r="AB10" i="2" s="1"/>
  <c r="AC10" i="2" s="1"/>
  <c r="AD10" i="2" s="1"/>
  <c r="AE10" i="2" s="1"/>
  <c r="AF10" i="2" s="1"/>
  <c r="AG10" i="2" s="1"/>
  <c r="AA11" i="2" l="1"/>
  <c r="C16" i="2"/>
  <c r="AB11" i="2" l="1"/>
  <c r="D16" i="2"/>
  <c r="E16" i="2" s="1"/>
  <c r="F16" i="2" s="1"/>
  <c r="G16" i="2" s="1"/>
  <c r="H16" i="2" s="1"/>
  <c r="I16" i="2" s="1"/>
  <c r="C17" i="2" s="1"/>
  <c r="D17" i="2" s="1"/>
  <c r="E17" i="2" s="1"/>
  <c r="F17" i="2" s="1"/>
  <c r="G17" i="2" s="1"/>
  <c r="H17" i="2" s="1"/>
  <c r="I17" i="2" s="1"/>
  <c r="C18" i="2" s="1"/>
  <c r="D18" i="2" s="1"/>
  <c r="E18" i="2" s="1"/>
  <c r="F18" i="2" s="1"/>
  <c r="G18" i="2" s="1"/>
  <c r="H18" i="2" s="1"/>
  <c r="I18" i="2" s="1"/>
  <c r="C19" i="2" s="1"/>
  <c r="D19" i="2" s="1"/>
  <c r="E19" i="2" l="1"/>
  <c r="F19" i="2" l="1"/>
  <c r="G19" i="2" l="1"/>
  <c r="H19" i="2" l="1"/>
  <c r="I19" i="2" l="1"/>
  <c r="C20" i="2" s="1"/>
  <c r="D20" i="2" s="1"/>
  <c r="E20" i="2" s="1"/>
  <c r="F20" i="2" s="1"/>
  <c r="G20" i="2" s="1"/>
  <c r="H20" i="2" s="1"/>
  <c r="I20" i="2" s="1"/>
  <c r="K16" i="2" l="1"/>
  <c r="C21" i="2"/>
  <c r="L16" i="2" l="1"/>
  <c r="D21" i="2"/>
  <c r="M16" i="2" l="1"/>
  <c r="N16" i="2" s="1"/>
  <c r="O16" i="2" s="1"/>
  <c r="P16" i="2" s="1"/>
  <c r="Q16" i="2" s="1"/>
  <c r="K17" i="2" s="1"/>
  <c r="L17" i="2" s="1"/>
  <c r="M17" i="2" s="1"/>
  <c r="N17" i="2" s="1"/>
  <c r="O17" i="2" s="1"/>
  <c r="P17" i="2" s="1"/>
  <c r="Q17" i="2" s="1"/>
  <c r="K18" i="2" s="1"/>
  <c r="L18" i="2" s="1"/>
  <c r="M18" i="2" s="1"/>
  <c r="N18" i="2" s="1"/>
  <c r="O18" i="2" s="1"/>
  <c r="P18" i="2" s="1"/>
  <c r="Q18" i="2" s="1"/>
  <c r="K19" i="2" s="1"/>
  <c r="L19" i="2" s="1"/>
  <c r="M19" i="2" s="1"/>
  <c r="N19" i="2" s="1"/>
  <c r="O19" i="2" l="1"/>
  <c r="P19" i="2" l="1"/>
  <c r="Q19" i="2" s="1"/>
  <c r="K20" i="2" s="1"/>
  <c r="L20" i="2" s="1"/>
  <c r="M20" i="2" s="1"/>
  <c r="N20" i="2" s="1"/>
  <c r="O20" i="2" s="1"/>
  <c r="P20" i="2" l="1"/>
  <c r="Q20" i="2" s="1"/>
  <c r="K21" i="2" l="1"/>
  <c r="L21" i="2" s="1"/>
  <c r="S16" i="2"/>
  <c r="T16" i="2" l="1"/>
  <c r="U16" i="2" s="1"/>
  <c r="V16" i="2" s="1"/>
  <c r="W16" i="2" s="1"/>
  <c r="X16" i="2" s="1"/>
  <c r="Y16" i="2" s="1"/>
  <c r="S17" i="2" s="1"/>
  <c r="T17" i="2" s="1"/>
  <c r="U17" i="2" s="1"/>
  <c r="V17" i="2" s="1"/>
  <c r="W17" i="2" s="1"/>
  <c r="X17" i="2" s="1"/>
  <c r="Y17" i="2" s="1"/>
  <c r="S18" i="2" s="1"/>
  <c r="T18" i="2" s="1"/>
  <c r="U18" i="2" s="1"/>
  <c r="V18" i="2" s="1"/>
  <c r="W18" i="2" s="1"/>
  <c r="X18" i="2" s="1"/>
  <c r="Y18" i="2" s="1"/>
  <c r="S19" i="2" s="1"/>
  <c r="T19" i="2" l="1"/>
  <c r="U19" i="2" s="1"/>
  <c r="V19" i="2" s="1"/>
  <c r="W19" i="2" s="1"/>
  <c r="X19" i="2" s="1"/>
  <c r="Y19" i="2" s="1"/>
  <c r="S20" i="2" s="1"/>
  <c r="T20" i="2" l="1"/>
  <c r="U20" i="2" l="1"/>
  <c r="V20" i="2" l="1"/>
  <c r="W20" i="2" l="1"/>
  <c r="X20" i="2" l="1"/>
  <c r="Y20" i="2" l="1"/>
  <c r="AA16" i="2" l="1"/>
  <c r="S21" i="2"/>
  <c r="AB16" i="2" l="1"/>
  <c r="T21" i="2"/>
  <c r="AC16" i="2" l="1"/>
  <c r="AD16" i="2" s="1"/>
  <c r="AE16" i="2" s="1"/>
  <c r="AF16" i="2" s="1"/>
  <c r="AG16" i="2" s="1"/>
  <c r="AA17" i="2" s="1"/>
  <c r="AB17" i="2" s="1"/>
  <c r="AC17" i="2" s="1"/>
  <c r="AD17" i="2" s="1"/>
  <c r="AE17" i="2" s="1"/>
  <c r="AF17" i="2" s="1"/>
  <c r="AG17" i="2" s="1"/>
  <c r="AA18" i="2" s="1"/>
  <c r="AB18" i="2" s="1"/>
  <c r="AC18" i="2" s="1"/>
  <c r="AD18" i="2" s="1"/>
  <c r="AE18" i="2" s="1"/>
  <c r="AF18" i="2" s="1"/>
  <c r="AG18" i="2" s="1"/>
  <c r="AA19" i="2" s="1"/>
  <c r="AB19" i="2" l="1"/>
  <c r="AC19" i="2" l="1"/>
  <c r="AD19" i="2" l="1"/>
  <c r="AE19" i="2" l="1"/>
  <c r="AF19" i="2" l="1"/>
  <c r="AG19" i="2" s="1"/>
  <c r="AA20" i="2" s="1"/>
  <c r="AB20" i="2" s="1"/>
  <c r="AC20" i="2" s="1"/>
  <c r="AD20" i="2" s="1"/>
  <c r="AE20" i="2" s="1"/>
  <c r="AF20" i="2" s="1"/>
  <c r="AG20" i="2" s="1"/>
  <c r="AA21" i="2" s="1"/>
  <c r="AB21" i="2" s="1"/>
  <c r="C26" i="2" l="1"/>
  <c r="D26" i="2" s="1"/>
  <c r="E26" i="2" s="1"/>
  <c r="F26" i="2" s="1"/>
  <c r="G26" i="2" s="1"/>
  <c r="H26" i="2" s="1"/>
  <c r="I26" i="2" l="1"/>
  <c r="C27" i="2" s="1"/>
  <c r="D27" i="2" s="1"/>
  <c r="E27" i="2" s="1"/>
  <c r="F27" i="2" s="1"/>
  <c r="G27" i="2" l="1"/>
  <c r="H27" i="2" s="1"/>
  <c r="I27" i="2" l="1"/>
  <c r="C28" i="2" s="1"/>
  <c r="D28" i="2" s="1"/>
  <c r="E28" i="2" s="1"/>
  <c r="F28" i="2" s="1"/>
  <c r="G28" i="2" s="1"/>
  <c r="H28" i="2" s="1"/>
  <c r="I28" i="2" s="1"/>
  <c r="C29" i="2" s="1"/>
  <c r="D29" i="2" s="1"/>
  <c r="E29" i="2" s="1"/>
  <c r="F29" i="2" s="1"/>
  <c r="G29" i="2" s="1"/>
  <c r="H29" i="2" s="1"/>
  <c r="I29" i="2" s="1"/>
  <c r="C30" i="2" s="1"/>
  <c r="D30" i="2" s="1"/>
  <c r="E30" i="2" l="1"/>
  <c r="F30" i="2" s="1"/>
  <c r="G30" i="2" s="1"/>
  <c r="H30" i="2" s="1"/>
  <c r="I30" i="2" l="1"/>
  <c r="K26" i="2" l="1"/>
  <c r="C31" i="2"/>
  <c r="D31" i="2" l="1"/>
  <c r="L26" i="2"/>
  <c r="M26" i="2" l="1"/>
  <c r="N26" i="2" s="1"/>
  <c r="O26" i="2" s="1"/>
  <c r="P26" i="2" s="1"/>
  <c r="Q26" i="2" s="1"/>
  <c r="K27" i="2" s="1"/>
  <c r="L27" i="2" s="1"/>
  <c r="M27" i="2" s="1"/>
  <c r="N27" i="2" s="1"/>
  <c r="O27" i="2" s="1"/>
  <c r="P27" i="2" s="1"/>
  <c r="Q27" i="2" s="1"/>
  <c r="K28" i="2" s="1"/>
  <c r="L28" i="2" s="1"/>
  <c r="M28" i="2" s="1"/>
  <c r="N28" i="2" s="1"/>
  <c r="O28" i="2" s="1"/>
  <c r="P28" i="2" s="1"/>
  <c r="Q28" i="2" s="1"/>
  <c r="K29" i="2" s="1"/>
  <c r="L29" i="2" l="1"/>
  <c r="M29" i="2" s="1"/>
  <c r="N29" i="2" s="1"/>
  <c r="O29" i="2" s="1"/>
  <c r="P29" i="2" s="1"/>
  <c r="Q29" i="2" s="1"/>
  <c r="K30" i="2" s="1"/>
  <c r="L30" i="2" s="1"/>
  <c r="M30" i="2" s="1"/>
  <c r="N30" i="2" s="1"/>
  <c r="O30" i="2" s="1"/>
  <c r="P30" i="2" s="1"/>
  <c r="Q30" i="2" s="1"/>
  <c r="S26" i="2" l="1"/>
  <c r="K31" i="2"/>
  <c r="L31" i="2" s="1"/>
  <c r="T26" i="2" l="1"/>
  <c r="U26" i="2" s="1"/>
  <c r="V26" i="2" s="1"/>
  <c r="W26" i="2" s="1"/>
  <c r="X26" i="2" s="1"/>
  <c r="Y26" i="2" s="1"/>
  <c r="S27" i="2" s="1"/>
  <c r="T27" i="2" s="1"/>
  <c r="U27" i="2" s="1"/>
  <c r="V27" i="2" s="1"/>
  <c r="W27" i="2" s="1"/>
  <c r="X27" i="2" s="1"/>
  <c r="Y27" i="2" s="1"/>
  <c r="S28" i="2" s="1"/>
  <c r="T28" i="2" s="1"/>
  <c r="U28" i="2" s="1"/>
  <c r="V28" i="2" s="1"/>
  <c r="W28" i="2" s="1"/>
  <c r="X28" i="2" s="1"/>
  <c r="Y28" i="2" s="1"/>
  <c r="S29" i="2" s="1"/>
  <c r="T29" i="2" s="1"/>
  <c r="U29" i="2" s="1"/>
  <c r="V29" i="2" s="1"/>
  <c r="W29" i="2" s="1"/>
  <c r="X29" i="2" s="1"/>
  <c r="Y29" i="2" s="1"/>
  <c r="S30" i="2" s="1"/>
  <c r="T30" i="2" s="1"/>
  <c r="U30" i="2" s="1"/>
  <c r="V30" i="2" s="1"/>
  <c r="W30" i="2" s="1"/>
  <c r="X30" i="2" s="1"/>
  <c r="Y30" i="2" s="1"/>
  <c r="AA26" i="2" s="1"/>
  <c r="S31" i="2" l="1"/>
  <c r="T31" i="2" s="1"/>
  <c r="AB26" i="2" l="1"/>
  <c r="AC26" i="2" s="1"/>
  <c r="AD26" i="2" s="1"/>
  <c r="AE26" i="2" s="1"/>
  <c r="AF26" i="2" s="1"/>
  <c r="AG26" i="2" s="1"/>
  <c r="AA27" i="2" s="1"/>
  <c r="AB27" i="2" s="1"/>
  <c r="AC27" i="2" s="1"/>
  <c r="AD27" i="2" s="1"/>
  <c r="AE27" i="2" s="1"/>
  <c r="AF27" i="2" s="1"/>
  <c r="AG27" i="2" s="1"/>
  <c r="AA28" i="2" s="1"/>
  <c r="AB28" i="2" s="1"/>
  <c r="AC28" i="2" s="1"/>
  <c r="AD28" i="2" s="1"/>
  <c r="AE28" i="2" s="1"/>
  <c r="AF28" i="2" s="1"/>
  <c r="AG28" i="2" s="1"/>
  <c r="AA29" i="2" s="1"/>
  <c r="AB29" i="2" s="1"/>
  <c r="AC29" i="2" s="1"/>
  <c r="AD29" i="2" s="1"/>
  <c r="AE29" i="2" s="1"/>
  <c r="AF29" i="2" s="1"/>
  <c r="AG29" i="2" s="1"/>
  <c r="AA30" i="2" s="1"/>
  <c r="AB30" i="2" s="1"/>
  <c r="AC30" i="2" s="1"/>
  <c r="AD30" i="2" s="1"/>
  <c r="AE30" i="2" s="1"/>
  <c r="AF30" i="2" s="1"/>
  <c r="AG30" i="2" s="1"/>
  <c r="AA31" i="2" s="1"/>
  <c r="AB31" i="2" s="1"/>
</calcChain>
</file>

<file path=xl/sharedStrings.xml><?xml version="1.0" encoding="utf-8"?>
<sst xmlns="http://schemas.openxmlformats.org/spreadsheetml/2006/main" count="121" uniqueCount="38">
  <si>
    <t>JANEIRO</t>
  </si>
  <si>
    <t>SEG</t>
  </si>
  <si>
    <t>TER</t>
  </si>
  <si>
    <t>QUA</t>
  </si>
  <si>
    <t>QUI</t>
  </si>
  <si>
    <t>SEX</t>
  </si>
  <si>
    <t>SAB</t>
  </si>
  <si>
    <t>DOM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</si>
  <si>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</si>
  <si>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</si>
  <si>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</si>
  <si>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</si>
  <si>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</si>
  <si>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</si>
  <si>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</si>
  <si>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</si>
  <si>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</si>
  <si>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</si>
  <si>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</si>
  <si>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segunda-feira</t>
  </si>
  <si>
    <t>Confraternização Universal</t>
  </si>
  <si>
    <t>Carnaval</t>
  </si>
  <si>
    <t>terça-feira</t>
  </si>
  <si>
    <t>sexta-feira</t>
  </si>
  <si>
    <t>Paixão de Cristo</t>
  </si>
  <si>
    <t>domingo</t>
  </si>
  <si>
    <t>Tiradentes</t>
  </si>
  <si>
    <t>quarta-feira</t>
  </si>
  <si>
    <t>Dia do Trabalho</t>
  </si>
  <si>
    <t>quinta-feira</t>
  </si>
  <si>
    <t>Corpus Christi</t>
  </si>
  <si>
    <t>sábado</t>
  </si>
  <si>
    <t>Independência do Brasil</t>
  </si>
  <si>
    <t>Finados</t>
  </si>
  <si>
    <t>Proclamação da República</t>
  </si>
  <si>
    <t>Natal</t>
  </si>
  <si>
    <r>
      <t>Nossa Sr.</t>
    </r>
    <r>
      <rPr>
        <vertAlign val="superscript"/>
        <sz val="12"/>
        <color rgb="FF666666"/>
        <rFont val="Verdana"/>
        <family val="2"/>
      </rPr>
      <t>a</t>
    </r>
    <r>
      <rPr>
        <sz val="12"/>
        <color rgb="FF666666"/>
        <rFont val="Verdana"/>
        <family val="2"/>
      </rPr>
      <t> Aparecida - Padroeira do Brasil</t>
    </r>
  </si>
  <si>
    <t>12-02-24 CARNAVAL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</si>
</sst>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666666"/>
      <name val="Verdana"/>
      <family val="2"/>
    </font>
    <font>
      <vertAlign val="superscript"/>
      <sz val="12"/>
      <color rgb="FF666666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4" fontId="3" fillId="4" borderId="0" xfId="0" applyNumberFormat="1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AL$1" max="2030" min="2000" page="10" val="202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</xdr:colOff>
          <xdr:row>1</xdr:row>
          <xdr:rowOff>57150</xdr:rowOff>
        </xdr:from>
        <xdr:to>
          <xdr:col>33</xdr:col>
          <xdr:colOff>238125</xdr:colOff>
          <xdr:row>1</xdr:row>
          <xdr:rowOff>419100</xdr:rowOff>
        </xdr:to>
        <xdr:sp macro="" textlink="">
          <xdr:nvSpPr>
            <xdr:cNvPr id="2050" name="Spinne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674F-725F-4995-A786-938A06E51CE7}">
  <dimension ref="B1:AP32"/>
  <sheetViews>
    <sheetView showGridLines="0" showRowColHeaders="0" tabSelected="1" workbookViewId="0">
      <selection activeCell="Y25" sqref="Y25"/>
    </sheetView>
  </sheetViews>
  <sheetFormatPr defaultRowHeight="15" x14ac:dyDescent="0.25"/>
  <cols>
    <col min="1" max="1" width="42.7109375" customWidth="1"/>
    <col min="2" max="2" width="4.28515625" customWidth="1"/>
    <col min="3" max="9" width="5" customWidth="1"/>
    <col min="10" max="10" width="3.140625" customWidth="1"/>
    <col min="11" max="17" width="5" customWidth="1"/>
    <col min="18" max="18" width="3.140625" customWidth="1"/>
    <col min="19" max="25" width="5" customWidth="1"/>
    <col min="26" max="26" width="3.140625" customWidth="1"/>
    <col min="27" max="33" width="5" customWidth="1"/>
    <col min="34" max="35" width="4.42578125" customWidth="1"/>
    <col min="36" max="38" width="34" hidden="1" customWidth="1"/>
    <col min="39" max="39" width="4.42578125" hidden="1" customWidth="1"/>
    <col min="40" max="40" width="4.42578125" customWidth="1"/>
  </cols>
  <sheetData>
    <row r="1" spans="2:42" ht="83.25" customHeight="1" thickBot="1" x14ac:dyDescent="0.3">
      <c r="AJ1" s="1">
        <v>1</v>
      </c>
      <c r="AK1" s="1">
        <v>1</v>
      </c>
      <c r="AL1" s="15">
        <v>2022</v>
      </c>
      <c r="AM1">
        <v>2000</v>
      </c>
    </row>
    <row r="2" spans="2:42" ht="35.25" customHeight="1" x14ac:dyDescent="0.4">
      <c r="B2" s="11"/>
      <c r="C2" s="17" t="str">
        <f>"CALENDÁRIO"&amp;" - "&amp;AL1</f>
        <v>CALENDÁRIO - 2022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2"/>
      <c r="AJ2" s="2">
        <f>DATEVALUE($AJ1&amp;"/"&amp;AK1&amp;"/"&amp;AL1)</f>
        <v>44562</v>
      </c>
      <c r="AK2" s="1">
        <f>WEEKDAY(AJ2,1)</f>
        <v>7</v>
      </c>
      <c r="AL2" s="3" t="str">
        <f>IF(AK2=1,"DOM",IF(AK2=2,"SEG",IF(AK2=3,"TER",IF(AK2=4,"QUA",IF(AK2=5,"QUI",IF(AK2=6,"SEX",IF(AK2=7,"SAB")))))))</f>
        <v>SAB</v>
      </c>
      <c r="AM2">
        <v>2001</v>
      </c>
      <c r="AP2" t="s">
        <v>37</v>
      </c>
    </row>
    <row r="3" spans="2:42" ht="6.75" customHeight="1" x14ac:dyDescent="0.25"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9"/>
      <c r="AM3">
        <v>2002</v>
      </c>
    </row>
    <row r="4" spans="2:42" x14ac:dyDescent="0.25">
      <c r="B4" s="8"/>
      <c r="C4" s="16" t="s">
        <v>0</v>
      </c>
      <c r="D4" s="16"/>
      <c r="E4" s="16"/>
      <c r="F4" s="16"/>
      <c r="G4" s="16"/>
      <c r="H4" s="16"/>
      <c r="I4" s="16"/>
      <c r="J4" s="13"/>
      <c r="K4" s="16" t="s">
        <v>8</v>
      </c>
      <c r="L4" s="16"/>
      <c r="M4" s="16"/>
      <c r="N4" s="16"/>
      <c r="O4" s="16"/>
      <c r="P4" s="16"/>
      <c r="Q4" s="16"/>
      <c r="R4" s="13"/>
      <c r="S4" s="16" t="s">
        <v>9</v>
      </c>
      <c r="T4" s="16"/>
      <c r="U4" s="16"/>
      <c r="V4" s="16"/>
      <c r="W4" s="16"/>
      <c r="X4" s="16"/>
      <c r="Y4" s="16"/>
      <c r="Z4" s="13"/>
      <c r="AA4" s="16" t="s">
        <v>10</v>
      </c>
      <c r="AB4" s="16"/>
      <c r="AC4" s="16"/>
      <c r="AD4" s="16"/>
      <c r="AE4" s="16"/>
      <c r="AF4" s="16"/>
      <c r="AG4" s="16"/>
      <c r="AH4" s="9"/>
      <c r="AM4">
        <v>2003</v>
      </c>
    </row>
    <row r="5" spans="2:42" x14ac:dyDescent="0.25">
      <c r="B5" s="8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14" t="s">
        <v>6</v>
      </c>
      <c r="I5" s="14" t="s">
        <v>7</v>
      </c>
      <c r="J5" s="13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  <c r="P5" s="14" t="s">
        <v>6</v>
      </c>
      <c r="Q5" s="14" t="s">
        <v>7</v>
      </c>
      <c r="R5" s="13"/>
      <c r="S5" s="4" t="s">
        <v>1</v>
      </c>
      <c r="T5" s="4" t="s">
        <v>2</v>
      </c>
      <c r="U5" s="4" t="s">
        <v>3</v>
      </c>
      <c r="V5" s="4" t="s">
        <v>4</v>
      </c>
      <c r="W5" s="4" t="s">
        <v>5</v>
      </c>
      <c r="X5" s="14" t="s">
        <v>6</v>
      </c>
      <c r="Y5" s="14" t="s">
        <v>7</v>
      </c>
      <c r="Z5" s="13"/>
      <c r="AA5" s="4" t="s">
        <v>1</v>
      </c>
      <c r="AB5" s="4" t="s">
        <v>2</v>
      </c>
      <c r="AC5" s="4" t="s">
        <v>3</v>
      </c>
      <c r="AD5" s="4" t="s">
        <v>4</v>
      </c>
      <c r="AE5" s="4" t="s">
        <v>5</v>
      </c>
      <c r="AF5" s="14" t="s">
        <v>6</v>
      </c>
      <c r="AG5" s="14" t="s">
        <v>7</v>
      </c>
      <c r="AH5" s="9"/>
      <c r="AJ5" s="1">
        <v>29</v>
      </c>
      <c r="AK5" s="1">
        <v>2</v>
      </c>
      <c r="AL5" s="1">
        <f>AL1</f>
        <v>2022</v>
      </c>
      <c r="AM5">
        <v>2004</v>
      </c>
    </row>
    <row r="6" spans="2:42" x14ac:dyDescent="0.25">
      <c r="B6" s="8"/>
      <c r="C6" s="23" t="str">
        <f>IF(AL2=C5,1,"")</f>
        <v/>
      </c>
      <c r="D6" s="23" t="str">
        <f>IF(AL2=D5,1,IF(C6=1,2,""))</f>
        <v/>
      </c>
      <c r="E6" s="23" t="str">
        <f>IF(AL2=E5,1,IF(D6=1,2,IF(D6=2,3,"")))</f>
        <v/>
      </c>
      <c r="F6" s="23" t="str">
        <f>IF(AL2=F5,1,IF(E6=1,2,IF(E6=2,3,IF(E6=3,4,""))))</f>
        <v/>
      </c>
      <c r="G6" s="23" t="str">
        <f>IF(AL2=G5,1,IF(F6=1,2,IF(F6=2,3,IF(F6=3,4,IF(F6=4,5,"")))))</f>
        <v/>
      </c>
      <c r="H6" s="22">
        <f>IF(AL2=H5,1,IF(G6=1,2,IF(G6=2,3,IF(G6=3,4,IF(G6=4,5,IF(G6=5,6,""))))))</f>
        <v>1</v>
      </c>
      <c r="I6" s="22">
        <f>IF(AL2=I5,1,IF(H6=1,2,IF(H6=2,3,IF(H6=3,4,IF(H6=4,5,IF(H6=5,6,IF(H6=6,7,"")))))))</f>
        <v>2</v>
      </c>
      <c r="J6" s="13"/>
      <c r="K6" s="23" t="str">
        <f>IF(I10=31,1,"")</f>
        <v/>
      </c>
      <c r="L6" s="23">
        <f>IF(C11=31,1,IF(K6=1,2,""))</f>
        <v>1</v>
      </c>
      <c r="M6" s="23">
        <f>IF(D11=31,1,IF(L6=1,2,IF(L6=2,3,"")))</f>
        <v>2</v>
      </c>
      <c r="N6" s="23">
        <f>IF(E10=31,1,IF(M6=1,2,IF(M6=2,3,IF(M6=3,4,""))))</f>
        <v>3</v>
      </c>
      <c r="O6" s="23">
        <f>IF(F10=31,1,IF(N6=1,2,IF(N6=2,3,IF(N6=3,4,IF(N6=4,5,"")))))</f>
        <v>4</v>
      </c>
      <c r="P6" s="22">
        <f>IF(G10=31,1,IF(O6=1,2,IF(O6=2,3,IF(O6=3,4,IF(O6=4,5,IF(O6=5,6,""))))))</f>
        <v>5</v>
      </c>
      <c r="Q6" s="22">
        <f>IF(H10=31,1,IF(P6=1,2,IF(P6=2,3,IF(P6=3,4,IF(P6=4,5,IF(P6=5,6,7))))))</f>
        <v>6</v>
      </c>
      <c r="R6" s="13"/>
      <c r="S6" s="4" t="str">
        <f>IF(AND(Q9=28,AK6=""),1,"")</f>
        <v/>
      </c>
      <c r="T6" s="4">
        <f>IF(AND(K10=28,AK6=""),1,IF(K10=29,1,IF(S6=1,2,"")))</f>
        <v>1</v>
      </c>
      <c r="U6" s="4">
        <f>IF(AND(L10=28,AK6=""),1,IF(L10=29,1,IF(T6=1,2,IF(T6=2,3,""))))</f>
        <v>2</v>
      </c>
      <c r="V6" s="4">
        <f>IF(AND(M10=28,AK6=""),1,IF(M10=29,1,IF(U6=1,2,IF(U6=2,3,IF(U6=3,4,"")))))</f>
        <v>3</v>
      </c>
      <c r="W6" s="4">
        <f>IF(AND(N10=28,AK6=""),1,IF(N10=29,1,IF(V6=1,2,IF(V6=2,3,IF(V6=3,4,IF(V6=4,5,""))))))</f>
        <v>4</v>
      </c>
      <c r="X6" s="14">
        <f>IF(AND(O10=28,AK6=""),1,IF(O10=29,1,IF(W6=1,2,IF(W6=2,3,IF(W6=3,4,IF(W6=4,5,IF(W6=5,6,"")))))))</f>
        <v>5</v>
      </c>
      <c r="Y6" s="14">
        <f>IF(AND(P10=28,AK6=""),1,IF(P10=29,1,IF(X6=1,2,IF(X6=2,3,IF(X6=3,4,IF(X6=4,5,IF(X6=5,6,IF(X6=6,7,""))))))))</f>
        <v>6</v>
      </c>
      <c r="Z6" s="13"/>
      <c r="AA6" s="4" t="str">
        <f>IF(Y10=31,1,"")</f>
        <v/>
      </c>
      <c r="AB6" s="4" t="str">
        <f>IF(S11=31,1,IF(AA6="","",IF(AA6=1,2)))</f>
        <v/>
      </c>
      <c r="AC6" s="4" t="str">
        <f>IF(T11=31,1,IF(AB6="","",IF(AB6=1,2,IF(AB6=2,3,""))))</f>
        <v/>
      </c>
      <c r="AD6" s="4" t="str">
        <f>IF(U10=31,1,IF(AC6="","",IF(AC6=1,2,IF(AC6=2,3,IF(AC6=3,4,"")))))</f>
        <v/>
      </c>
      <c r="AE6" s="4">
        <f>IF(V10=31,1,IF(AD6="","",IF(AD6=1,2,IF(AD6=2,3,IF(AD6=3,4,IF(AD6=4,5,""))))))</f>
        <v>1</v>
      </c>
      <c r="AF6" s="14">
        <f>IF(W10=31,1,IF(AE6="","",IF(AE6=1,2,IF(AE6=2,3,IF(AE6=3,4,IF(AE6=4,5,IF(AE6=5,6,"")))))))</f>
        <v>2</v>
      </c>
      <c r="AG6" s="14">
        <f>IF(X10=31,1,IF(AF6="","",IF(AF6=1,2,IF(AF6=2,3,IF(AF6=3,4,IF(AF6=4,5,IF(AF6=5,6,7)))))))</f>
        <v>3</v>
      </c>
      <c r="AH6" s="9"/>
      <c r="AJ6" s="2" t="e">
        <f>DATEVALUE($AJ5&amp;"/"&amp;AK5&amp;"/"&amp;AL5)</f>
        <v>#VALUE!</v>
      </c>
      <c r="AK6" s="1" t="str">
        <f>IFERROR(WEEKDAY(AJ6,1),"")</f>
        <v/>
      </c>
      <c r="AL6" s="3" t="b">
        <f>IF(AK6=1,"DOM",IF(AK6=2,"SEG",IF(AK6=3,"TER",IF(AK6=4,"QUA",IF(AK6=5,"QUI",IF(AK6=6,"SEX",IF(AK6=7,"SAB")))))))</f>
        <v>0</v>
      </c>
      <c r="AM6">
        <v>2005</v>
      </c>
    </row>
    <row r="7" spans="2:42" x14ac:dyDescent="0.25">
      <c r="B7" s="8"/>
      <c r="C7" s="23">
        <f>IF(I6=1,2,IF(I6=2,3,IF(I6=3,4,IF(I6=4,5,IF(I6=5,6,IF(I6=6,7,8))))))</f>
        <v>3</v>
      </c>
      <c r="D7" s="23">
        <f>IF(C7=2,3,IF(C7=3,4,IF(C7=4,5,IF(C7=5,6,IF(C7=6,7,IF(C7=7,8,9))))))</f>
        <v>4</v>
      </c>
      <c r="E7" s="23">
        <f>IF(D7=3,4,IF(D7=4,5,IF(D7=5,6,IF(D7=6,7,IF(D7=7,8,IF(D7=8,9,10))))))</f>
        <v>5</v>
      </c>
      <c r="F7" s="23">
        <f>IF(E7=4,5,IF(E7=5,6,IF(E7=6,7,IF(E7=7,8,IF(E7=8,9,IF(E7=9,10,11))))))</f>
        <v>6</v>
      </c>
      <c r="G7" s="23">
        <f>IF(F7=5,6,IF(F7=6,7,IF(F7=7,8,IF(F7=8,9,IF(F7=9,10,IF(F7=10,11,12))))))</f>
        <v>7</v>
      </c>
      <c r="H7" s="22">
        <f>IF(G7=6,7,IF(G7=7,8,IF(G7=8,9,IF(G7=9,10,IF(G7=10,11,IF(G7=11,12,13))))))</f>
        <v>8</v>
      </c>
      <c r="I7" s="22">
        <f>IF(H7=7,8,IF(H7=8,9,IF(H7=9,10,IF(H7=10,11,IF(H7=11,12,IF(H7=12,13,14))))))</f>
        <v>9</v>
      </c>
      <c r="J7" s="13"/>
      <c r="K7" s="23">
        <f>IF(Q6=1,2,IF(Q6=2,3,IF(Q6=3,4,IF(Q6=4,5,IF(Q6=5,6,IF(Q6=6,7,8))))))</f>
        <v>7</v>
      </c>
      <c r="L7" s="23">
        <f>IF(K7=2,3,IF(K7=3,4,IF(K7=4,5,IF(K7=5,6,IF(K7=6,7,IF(K7=7,8,9))))))</f>
        <v>8</v>
      </c>
      <c r="M7" s="23">
        <f>IF(L7=3,4,IF(L7=4,5,IF(L7=5,6,IF(L7=6,7,IF(L7=7,8,IF(L7=8,9,10))))))</f>
        <v>9</v>
      </c>
      <c r="N7" s="23">
        <f>IF(M7=4,5,IF(M7=5,6,IF(M7=6,7,IF(M7=7,8,IF(M7=8,9,IF(M7=9,10,11))))))</f>
        <v>10</v>
      </c>
      <c r="O7" s="23">
        <f>IF(N7=5,6,IF(N7=6,7,IF(N7=7,8,IF(N7=8,9,IF(N7=9,10,IF(N7=10,11,12))))))</f>
        <v>11</v>
      </c>
      <c r="P7" s="22">
        <f>IF(O7=6,7,IF(O7=7,8,IF(O7=8,9,IF(O7=9,10,IF(O7=10,11,IF(O7=11,12,13))))))</f>
        <v>12</v>
      </c>
      <c r="Q7" s="22">
        <f>IF(P7=7,8,IF(P7=8,9,IF(P7=9,10,IF(P7=10,11,IF(P7=11,12,IF(P7=12,13,14))))))</f>
        <v>13</v>
      </c>
      <c r="R7" s="13"/>
      <c r="S7" s="4">
        <f>IF(Y6=1,2,IF(Y6=2,3,IF(Y6=3,4,IF(Y6=4,5,IF(Y6=5,6,IF(Y6=6,7,8))))))</f>
        <v>7</v>
      </c>
      <c r="T7" s="4">
        <f>IF(S7=2,3,IF(S7=3,4,IF(S7=4,5,IF(S7=5,6,IF(S7=6,7,IF(S7=7,8,9))))))</f>
        <v>8</v>
      </c>
      <c r="U7" s="4">
        <f>IF(T7=3,4,IF(T7=4,5,IF(T7=5,6,IF(T7=6,7,IF(T7=7,8,IF(T7=8,9,10))))))</f>
        <v>9</v>
      </c>
      <c r="V7" s="4">
        <f>IF(U7=4,5,IF(U7=5,6,IF(U7=6,7,IF(U7=7,8,IF(U7=8,9,IF(U7=9,10,11))))))</f>
        <v>10</v>
      </c>
      <c r="W7" s="4">
        <f>IF(V7=5,6,IF(V7=6,7,IF(V7=7,8,IF(V7=8,9,IF(V7=9,10,IF(V7=10,11,12))))))</f>
        <v>11</v>
      </c>
      <c r="X7" s="14">
        <f>IF(W7=6,7,IF(W7=7,8,IF(W7=8,9,IF(W7=9,10,IF(W7=10,11,IF(W7=11,12,13))))))</f>
        <v>12</v>
      </c>
      <c r="Y7" s="14">
        <f>IF(X7=7,8,IF(X7=8,9,IF(X7=9,10,IF(X7=10,11,IF(X7=11,12,IF(X7=12,13,14))))))</f>
        <v>13</v>
      </c>
      <c r="Z7" s="13"/>
      <c r="AA7" s="4">
        <f>IF(AG6=1,2,IF(AG6=2,3,IF(AG6=3,4,IF(AG6=4,5,IF(AG6=5,6,IF(AG6=6,7,8))))))</f>
        <v>4</v>
      </c>
      <c r="AB7" s="4">
        <f>IF(AA7=2,3,IF(AA7=3,4,IF(AA7=4,5,IF(AA7=5,6,IF(AA7=6,7,IF(AA7=7,8,9))))))</f>
        <v>5</v>
      </c>
      <c r="AC7" s="4">
        <f>IF(AB7=3,4,IF(AB7=4,5,IF(AB7=5,6,IF(AB7=6,7,IF(AB7=7,8,IF(AB7=8,9,10))))))</f>
        <v>6</v>
      </c>
      <c r="AD7" s="4">
        <f>IF(AC7=4,5,IF(AC7=5,6,IF(AC7=6,7,IF(AC7=7,8,IF(AC7=8,9,IF(AC7=9,10,11))))))</f>
        <v>7</v>
      </c>
      <c r="AE7" s="4">
        <f>IF(AD7=5,6,IF(AD7=6,7,IF(AD7=7,8,IF(AD7=8,9,IF(AD7=9,10,IF(AD7=10,11,12))))))</f>
        <v>8</v>
      </c>
      <c r="AF7" s="14">
        <f>IF(AE7=6,7,IF(AE7=7,8,IF(AE7=8,9,IF(AE7=9,10,IF(AE7=10,11,IF(AE7=11,12,13))))))</f>
        <v>9</v>
      </c>
      <c r="AG7" s="14">
        <f>IF(AF7=7,8,IF(AF7=8,9,IF(AF7=9,10,IF(AF7=10,11,IF(AF7=11,12,IF(AF7=12,13,14))))))</f>
        <v>10</v>
      </c>
      <c r="AH7" s="9"/>
      <c r="AK7" t="e">
        <f>(WEEKDAY(AJ6,1))</f>
        <v>#VALUE!</v>
      </c>
      <c r="AM7">
        <v>2006</v>
      </c>
    </row>
    <row r="8" spans="2:42" x14ac:dyDescent="0.25">
      <c r="B8" s="8"/>
      <c r="C8" s="23">
        <f>IF(I7=8,9,IF(I7=9,10,IF(I7=10,11,IF(I7=11,12,IF(I7=12,13,IF(I7=13,14,15))))))</f>
        <v>10</v>
      </c>
      <c r="D8" s="23">
        <f>IF(C8=9,10,IF(C8=10,11,IF(C8=11,12,IF(C8=12,13,IF(C8=13,14,IF(C8=14,15,16))))))</f>
        <v>11</v>
      </c>
      <c r="E8" s="23">
        <f>IF(D8=10,11,IF(D8=11,12,IF(D8=12,13,IF(D8=13,14,IF(D8=14,15,IF(D8=15,16,17))))))</f>
        <v>12</v>
      </c>
      <c r="F8" s="23">
        <f>IF(E8=11,12,IF(E8=12,13,IF(E8=13,14,IF(E8=14,15,IF(E8=15,16,IF(E8=16,17,18))))))</f>
        <v>13</v>
      </c>
      <c r="G8" s="23">
        <f>IF(F8=12,13,IF(F8=13,14,IF(F8=14,15,IF(F8=15,16,IF(F8=16,17,IF(F8=17,18,19))))))</f>
        <v>14</v>
      </c>
      <c r="H8" s="22">
        <f>IF(G8=13,14,IF(G8=14,15,IF(G8=15,16,IF(G8=16,17,IF(G8=17,18,IF(G8=18,19,20))))))</f>
        <v>15</v>
      </c>
      <c r="I8" s="22">
        <f>IF(H8=14,15,IF(H8=15,16,IF(H8=16,17,IF(H8=17,18,IF(H8=18,19,IF(H8=19,20,21))))))</f>
        <v>16</v>
      </c>
      <c r="J8" s="13"/>
      <c r="K8" s="23">
        <f>IF(Q7=8,9,IF(Q7=9,10,IF(Q7=10,11,IF(Q7=11,12,IF(Q7=12,13,IF(Q7=13,14,15))))))</f>
        <v>14</v>
      </c>
      <c r="L8" s="23">
        <f>IF(K8=9,10,IF(K8=10,11,IF(K8=11,12,IF(K8=12,13,IF(K8=13,14,IF(K8=14,15,16))))))</f>
        <v>15</v>
      </c>
      <c r="M8" s="23">
        <f>IF(L8=10,11,IF(L8=11,12,IF(L8=12,13,IF(L8=13,14,IF(L8=14,15,IF(L8=15,16,17))))))</f>
        <v>16</v>
      </c>
      <c r="N8" s="23">
        <f>IF(M8=11,12,IF(M8=12,13,IF(M8=13,14,IF(M8=14,15,IF(M8=15,16,IF(M8=16,17,18))))))</f>
        <v>17</v>
      </c>
      <c r="O8" s="23">
        <f>IF(N8=12,13,IF(N8=13,14,IF(N8=14,15,IF(N8=15,16,IF(N8=16,17,IF(N8=17,18,19))))))</f>
        <v>18</v>
      </c>
      <c r="P8" s="22">
        <f>IF(O8=13,14,IF(O8=14,15,IF(O8=15,16,IF(O8=16,17,IF(O8=17,18,IF(O8=18,19,20))))))</f>
        <v>19</v>
      </c>
      <c r="Q8" s="22">
        <f>IF(P8=14,15,IF(P8=15,16,IF(P8=16,17,IF(P8=17,18,IF(P8=18,19,IF(P8=19,20,21))))))</f>
        <v>20</v>
      </c>
      <c r="R8" s="13"/>
      <c r="S8" s="4">
        <f>IF(Y7=8,9,IF(Y7=9,10,IF(Y7=10,11,IF(Y7=11,12,IF(Y7=12,13,IF(Y7=13,14,15))))))</f>
        <v>14</v>
      </c>
      <c r="T8" s="4">
        <f>IF(S8=9,10,IF(S8=10,11,IF(S8=11,12,IF(S8=12,13,IF(S8=13,14,IF(S8=14,15,16))))))</f>
        <v>15</v>
      </c>
      <c r="U8" s="4">
        <f>IF(T8=10,11,IF(T8=11,12,IF(T8=12,13,IF(T8=13,14,IF(T8=14,15,IF(T8=15,16,17))))))</f>
        <v>16</v>
      </c>
      <c r="V8" s="4">
        <f>IF(U8=11,12,IF(U8=12,13,IF(U8=13,14,IF(U8=14,15,IF(U8=15,16,IF(U8=16,17,18))))))</f>
        <v>17</v>
      </c>
      <c r="W8" s="4">
        <f>IF(V8=12,13,IF(V8=13,14,IF(V8=14,15,IF(V8=15,16,IF(V8=16,17,IF(V8=17,18,19))))))</f>
        <v>18</v>
      </c>
      <c r="X8" s="14">
        <f>IF(W8=13,14,IF(W8=14,15,IF(W8=15,16,IF(W8=16,17,IF(W8=17,18,IF(W8=18,19,20))))))</f>
        <v>19</v>
      </c>
      <c r="Y8" s="14">
        <f>IF(X8=14,15,IF(X8=15,16,IF(X8=16,17,IF(X8=17,18,IF(X8=18,19,IF(X8=19,20,21))))))</f>
        <v>20</v>
      </c>
      <c r="Z8" s="13"/>
      <c r="AA8" s="4">
        <f>IF(AG7=8,9,IF(AG7=9,10,IF(AG7=10,11,IF(AG7=11,12,IF(AG7=12,13,IF(AG7=13,14,15))))))</f>
        <v>11</v>
      </c>
      <c r="AB8" s="4">
        <f>IF(AA8=9,10,IF(AA8=10,11,IF(AA8=11,12,IF(AA8=12,13,IF(AA8=13,14,IF(AA8=14,15,16))))))</f>
        <v>12</v>
      </c>
      <c r="AC8" s="4">
        <f>IF(AB8=10,11,IF(AB8=11,12,IF(AB8=12,13,IF(AB8=13,14,IF(AB8=14,15,IF(AB8=15,16,17))))))</f>
        <v>13</v>
      </c>
      <c r="AD8" s="4">
        <f>IF(AC8=11,12,IF(AC8=12,13,IF(AC8=13,14,IF(AC8=14,15,IF(AC8=15,16,IF(AC8=16,17,18))))))</f>
        <v>14</v>
      </c>
      <c r="AE8" s="4">
        <f>IF(AD8=12,13,IF(AD8=13,14,IF(AD8=14,15,IF(AD8=15,16,IF(AD8=16,17,IF(AD8=17,18,19))))))</f>
        <v>15</v>
      </c>
      <c r="AF8" s="14">
        <f>IF(AE8=13,14,IF(AE8=14,15,IF(AE8=15,16,IF(AE8=16,17,IF(AE8=17,18,IF(AE8=18,19,20))))))</f>
        <v>16</v>
      </c>
      <c r="AG8" s="14">
        <f>IF(AF8=14,15,IF(AF8=15,16,IF(AF8=16,17,IF(AF8=17,18,IF(AF8=18,19,IF(AF8=19,20,21))))))</f>
        <v>17</v>
      </c>
      <c r="AH8" s="9"/>
      <c r="AM8">
        <v>2007</v>
      </c>
    </row>
    <row r="9" spans="2:42" x14ac:dyDescent="0.25">
      <c r="B9" s="8"/>
      <c r="C9" s="23">
        <f>IF(I8=15,16,IF(I8=16,17,IF(I8=17,18,IF(I8=18,19,IF(I8=19,20,IF(I8=20,21,22))))))</f>
        <v>17</v>
      </c>
      <c r="D9" s="23">
        <f>IF(C9=16,17,IF(C$9=17,18,IF(C$9=18,19,IF(C$9=19,20,IF(C$9=20,21,IF(C$9=21,22,23))))))</f>
        <v>18</v>
      </c>
      <c r="E9" s="23">
        <f>IF(D$9=17,18,IF(D$9=18,19,IF(D$9=19,20,IF(D$9=20,21,IF(D$9=21,22,IF(D9=22,23,24))))))</f>
        <v>19</v>
      </c>
      <c r="F9" s="23">
        <f>IF(E$9=18,19,IF(E$9=19,20,IF(E$9=20,21,IF(E$9=21,22,IF(E9=22,23,IF(E9=23,24,25))))))</f>
        <v>20</v>
      </c>
      <c r="G9" s="23">
        <f>IF(F$9=19,20,IF(F$9=20,21,IF(F$9=21,22,IF(F$9=22,23,IF(F$9=23,24,IF(F$9=24,25,26))))))</f>
        <v>21</v>
      </c>
      <c r="H9" s="22">
        <f>IF(G$9=20,21,IF(G$9=21,22,IF(G$9=22,23,IF(G$9=23,24,IF(G$9=24,25,IF(G$9=25,26,27))))))</f>
        <v>22</v>
      </c>
      <c r="I9" s="22">
        <f>IF(H$9=21,22,IF(H$9=22,23,IF(H$9=23,24,IF(H$9=24,25,IF(H$9=25,26,IF(H9=26,27,28))))))</f>
        <v>23</v>
      </c>
      <c r="J9" s="13"/>
      <c r="K9" s="23">
        <f>IF(Q8=15,16,IF(Q8=16,17,IF(Q8=17,18,IF(Q8=18,19,IF(Q8=19,20,IF(Q8=20,21,22))))))</f>
        <v>21</v>
      </c>
      <c r="L9" s="23">
        <f>IF(K9=16,17,IF(K$9=17,18,IF(K$9=18,19,IF(K$9=19,20,IF(K$9=20,21,IF(K$9=21,22,23))))))</f>
        <v>22</v>
      </c>
      <c r="M9" s="23">
        <f>IF(L$9=17,18,IF(L$9=18,19,IF(L$9=19,20,IF(L$9=20,21,IF(L$9=21,22,IF(L9=22,23,24))))))</f>
        <v>23</v>
      </c>
      <c r="N9" s="23">
        <f>IF(M$9=18,19,IF(M$9=19,20,IF(M$9=20,21,IF(M$9=21,22,IF(M9=22,23,IF(M9=23,24,25))))))</f>
        <v>24</v>
      </c>
      <c r="O9" s="23">
        <f>IF(N$9=19,20,IF(N$9=20,21,IF(N$9=21,22,IF(N$9=22,23,IF(N$9=23,24,IF(N$9=24,25,26))))))</f>
        <v>25</v>
      </c>
      <c r="P9" s="22">
        <f>IF(O$9=20,21,IF(O$9=21,22,IF(O$9=22,23,IF(O$9=23,24,IF(O$9=24,25,IF(O$9=25,26,27))))))</f>
        <v>26</v>
      </c>
      <c r="Q9" s="22">
        <f>IF(P$9=21,22,IF(P$9=22,23,IF(P$9=23,24,IF(P$9=24,25,IF(P$9=25,26,IF(P9=26,27,28))))))</f>
        <v>27</v>
      </c>
      <c r="R9" s="13"/>
      <c r="S9" s="4">
        <f>IF(Y8=15,16,IF(Y8=16,17,IF(Y8=17,18,IF(Y8=18,19,IF(Y8=19,20,IF(Y8=20,21,22))))))</f>
        <v>21</v>
      </c>
      <c r="T9" s="4">
        <f>IF(S9=16,17,IF(S$9=17,18,IF(S$9=18,19,IF(S$9=19,20,IF(S$9=20,21,IF(S$9=21,22,23))))))</f>
        <v>22</v>
      </c>
      <c r="U9" s="4">
        <f>IF(T$9=17,18,IF(T$9=18,19,IF(T$9=19,20,IF(T$9=20,21,IF(T$9=21,22,IF(T9=22,23,24))))))</f>
        <v>23</v>
      </c>
      <c r="V9" s="4">
        <f>IF(U$9=18,19,IF(U$9=19,20,IF(U$9=20,21,IF(U$9=21,22,IF(U9=22,23,IF(U9=23,24,25))))))</f>
        <v>24</v>
      </c>
      <c r="W9" s="4">
        <f>IF(V$9=19,20,IF(V$9=20,21,IF(V$9=21,22,IF(V$9=22,23,IF(V$9=23,24,IF(V$9=24,25,26))))))</f>
        <v>25</v>
      </c>
      <c r="X9" s="14">
        <f>IF(W$9=20,21,IF(W$9=21,22,IF(W$9=22,23,IF(W$9=23,24,IF(W$9=24,25,IF(W$9=25,26,27))))))</f>
        <v>26</v>
      </c>
      <c r="Y9" s="14">
        <f>IF(X$9=21,22,IF(X$9=22,23,IF(X$9=23,24,IF(X$9=24,25,IF(X$9=25,26,IF(X9=26,27,28))))))</f>
        <v>27</v>
      </c>
      <c r="Z9" s="13"/>
      <c r="AA9" s="4">
        <f>IF(AG8=15,16,IF(AG8=16,17,IF(AG8=17,18,IF(AG8=18,19,IF(AG8=19,20,IF(AG8=20,21,22))))))</f>
        <v>18</v>
      </c>
      <c r="AB9" s="4">
        <f>IF(AA9=16,17,IF(AA$9=17,18,IF(AA$9=18,19,IF(AA$9=19,20,IF(AA$9=20,21,IF(AA$9=21,22,23))))))</f>
        <v>19</v>
      </c>
      <c r="AC9" s="4">
        <f>IF(AB$9=17,18,IF(AB$9=18,19,IF(AB$9=19,20,IF(AB$9=20,21,IF(AB$9=21,22,IF(AB9=22,23,24))))))</f>
        <v>20</v>
      </c>
      <c r="AD9" s="4">
        <f>IF(AC$9=18,19,IF(AC$9=19,20,IF(AC$9=20,21,IF(AC$9=21,22,IF(AC9=22,23,IF(AC9=23,24,25))))))</f>
        <v>21</v>
      </c>
      <c r="AE9" s="4">
        <f>IF(AD$9=19,20,IF(AD$9=20,21,IF(AD$9=21,22,IF(AD$9=22,23,IF(AD$9=23,24,IF(AD$9=24,25,26))))))</f>
        <v>22</v>
      </c>
      <c r="AF9" s="14">
        <f>IF(AE$9=20,21,IF(AE$9=21,22,IF(AE$9=22,23,IF(AE$9=23,24,IF(AE$9=24,25,IF(AE$9=25,26,27))))))</f>
        <v>23</v>
      </c>
      <c r="AG9" s="14">
        <f>IF(AF$9=21,22,IF(AF$9=22,23,IF(AF$9=23,24,IF(AF$9=24,25,IF(AF$9=25,26,IF(AF9=26,27,28))))))</f>
        <v>24</v>
      </c>
      <c r="AH9" s="9"/>
      <c r="AM9">
        <v>2008</v>
      </c>
    </row>
    <row r="10" spans="2:42" x14ac:dyDescent="0.25">
      <c r="B10" s="8"/>
      <c r="C10" s="23">
        <f>IF(I$9=22,23,IF(I$9=23,24,IF(I$9=24,25,IF(I9=25,26,IF(I9=26,27,IF(I9=27,28,29))))))</f>
        <v>24</v>
      </c>
      <c r="D10" s="23">
        <f>IF(C$10=23,24,IF(C$10=24,25,IF(C$10=25,26,IF(C$10=26,27,IF(C$10=27,28,IF(C$10=28,29,30))))))</f>
        <v>25</v>
      </c>
      <c r="E10" s="23">
        <f>IF(D$10=24,25,IF(D$10=25,26,IF(D$10=26,27,IF(D$10=27,28,IF(D$10=28,29,IF(D$10=29,30,31))))))</f>
        <v>26</v>
      </c>
      <c r="F10" s="23">
        <f>IF(E$10=25,26,IF(E$10=26,27,IF(E$10=27,28,IF(E$10=28,29,IF(E$10=29,30,IF(E$10=30,31,IF(E$10=31,"")))))))</f>
        <v>27</v>
      </c>
      <c r="G10" s="23">
        <f>IF(F$10=26,27,IF(F$10=27,28,IF(F$10=28,29,IF(F$10=29,30,IF(F$10=30,31,"")))))</f>
        <v>28</v>
      </c>
      <c r="H10" s="22">
        <f>IF(G$10=27,28,IF(G$10=28,29,IF(G$10=29,30,IF(G$10=30,31,""))))</f>
        <v>29</v>
      </c>
      <c r="I10" s="22">
        <f>IF(H$10=28,29,IF(H$10=29,30,IF(H$10=30,31,"")))</f>
        <v>30</v>
      </c>
      <c r="J10" s="13"/>
      <c r="K10" s="23">
        <f>IF(AND(Q9=28,AK6=""),"",IF(Q$9=22,23,IF(Q$9=23,24,IF(Q$9=24,25,IF(Q9=25,26,IF(Q9=26,27,IF(Q9=27,28,IF(Q9=28,29,""))))))))</f>
        <v>28</v>
      </c>
      <c r="L10" s="23" t="str">
        <f>IF(AND(K10=28,AK6=""),"",IF(K$10=23,24,IF(K$10=24,25,IF(K$10=25,26,IF(K$10=26,27,IF(K$10=27,28,IF(K$10=28,29,IF(K10=29,"",IF(K10="","")))))))))</f>
        <v/>
      </c>
      <c r="M10" s="23" t="str">
        <f>IF(AND(L10=28,AK6=""),"",IF(L$10=24,25,IF(L$10=25,26,IF(L$10=26,27,IF(L$10=27,28,IF(L$10=28,29,IF(L$10=29,"",IF(L10="",""))))))))</f>
        <v/>
      </c>
      <c r="N10" s="23" t="str">
        <f>IF(AND(M10=28,AK6=""),"",IF(M$10=25,26,IF(M$10=26,27,IF(M$10=27,28,IF(M$10=28,29,IF(M$10=29,"",IF(M10="","")))))))</f>
        <v/>
      </c>
      <c r="O10" s="23" t="str">
        <f>IF(AND(N10=28,AK6=""),"",IF(N$10=26,27,IF(N$10=27,28,IF(N$10=28,29,IF(N$10=29,"",IF(N10="",""))))))</f>
        <v/>
      </c>
      <c r="P10" s="22" t="str">
        <f>IF(AND(O10=28,AK6=""),"",IF(O$10=27,28,IF(O$10=28,29,IF(O$10=29,"",IF(O10="","")))))</f>
        <v/>
      </c>
      <c r="Q10" s="22" t="str">
        <f>IF(AND(P10=28,AK6=""),"",IF(P$10=28,29,IF(P10=29,"",IF(P$10="",""))))</f>
        <v/>
      </c>
      <c r="R10" s="13"/>
      <c r="S10" s="4">
        <f>IF(Y$9=22,23,IF(Y$9=23,24,IF(Y$9=24,25,IF(Y9=25,26,IF(Y9=26,27,IF(Y9=27,28,29))))))</f>
        <v>28</v>
      </c>
      <c r="T10" s="4">
        <f>IF(S$10=23,24,IF(S$10=24,25,IF(S$10=25,26,IF(S$10=26,27,IF(S$10=27,28,IF(S$10=28,29,30))))))</f>
        <v>29</v>
      </c>
      <c r="U10" s="4">
        <f>IF(T$10=24,25,IF(T$10=25,26,IF(T$10=26,27,IF(T$10=27,28,IF(T$10=28,29,IF(T$10=29,30,31))))))</f>
        <v>30</v>
      </c>
      <c r="V10" s="4">
        <f>IF(U$10=25,26,IF(U$10=26,27,IF(U$10=27,28,IF(U$10=28,29,IF(U$10=29,30,IF(U$10=30,31,IF(U$10=31,"")))))))</f>
        <v>31</v>
      </c>
      <c r="W10" s="4" t="str">
        <f>IF(V$10=26,27,IF(V$10=27,28,IF(V$10=28,29,IF(V$10=29,30,IF(V$10=30,31,"")))))</f>
        <v/>
      </c>
      <c r="X10" s="14" t="str">
        <f>IF(W$10=27,28,IF(W$10=28,29,IF(W$10=29,30,IF(W$10=30,31,""))))</f>
        <v/>
      </c>
      <c r="Y10" s="14" t="str">
        <f>IF(X$10=28,29,IF(X$10=29,30,IF(X$10=30,31,"")))</f>
        <v/>
      </c>
      <c r="Z10" s="13"/>
      <c r="AA10" s="4">
        <f>IF(AG$9=22,23,IF(AG$9=23,24,IF(AG$9=24,25,IF(AG9=25,26,IF(AG9=26,27,IF(AG9=27,28,29))))))</f>
        <v>25</v>
      </c>
      <c r="AB10" s="4">
        <f>IF(AA$10=23,24,IF(AA$10=24,25,IF(AA$10=25,26,IF(AA$10=26,27,IF(AA$10=27,28,IF(AA$10=28,29,30))))))</f>
        <v>26</v>
      </c>
      <c r="AC10" s="4">
        <f>IF(AB$10=24,25,IF(AB$10=25,26,IF(AB$10=26,27,IF(AB$10=27,28,IF(AB$10=28,29,IF(AB$10=29,30,""))))))</f>
        <v>27</v>
      </c>
      <c r="AD10" s="4">
        <f>IF(AC$10=25,26,IF(AC$10=26,27,IF(AC$10=27,28,IF(AC$10=28,29,IF(AC$10=29,30,IF(AC$10=30,"",IF(AC$10="","")))))))</f>
        <v>28</v>
      </c>
      <c r="AE10" s="4">
        <f>IF(AD$10=26,27,IF(AD$10=27,28,IF(AD$10=28,29,IF(AD$10=29,30,IF(AD$10=30,"","")))))</f>
        <v>29</v>
      </c>
      <c r="AF10" s="14">
        <f>IF(AE$10=27,28,IF(AE$10=28,29,IF(AE$10=29,30,IF(AE$10=30,"",""))))</f>
        <v>30</v>
      </c>
      <c r="AG10" s="14" t="str">
        <f>IF(AF$10=28,29,IF(AF$10=29,30,IF(AF$10=30,"","")))</f>
        <v/>
      </c>
      <c r="AH10" s="9"/>
      <c r="AM10">
        <v>2009</v>
      </c>
    </row>
    <row r="11" spans="2:42" x14ac:dyDescent="0.25">
      <c r="B11" s="8"/>
      <c r="C11" s="23">
        <f>IF(I$10=29,30,IF(I$10=30,31,""))</f>
        <v>31</v>
      </c>
      <c r="D11" s="23" t="str">
        <f>IF(C$11=30,31,"")</f>
        <v/>
      </c>
      <c r="E11" s="23"/>
      <c r="F11" s="23"/>
      <c r="G11" s="23"/>
      <c r="H11" s="22"/>
      <c r="I11" s="22"/>
      <c r="J11" s="13"/>
      <c r="K11" s="23"/>
      <c r="L11" s="23"/>
      <c r="M11" s="23"/>
      <c r="N11" s="23"/>
      <c r="O11" s="23"/>
      <c r="P11" s="22"/>
      <c r="Q11" s="22"/>
      <c r="R11" s="13"/>
      <c r="S11" s="4" t="str">
        <f>IF(Y$10=29,30,IF(Y$10=30,31,""))</f>
        <v/>
      </c>
      <c r="T11" s="4" t="str">
        <f>IF(S$11=30,31,"")</f>
        <v/>
      </c>
      <c r="U11" s="4"/>
      <c r="V11" s="4"/>
      <c r="W11" s="4"/>
      <c r="X11" s="4"/>
      <c r="Y11" s="4"/>
      <c r="Z11" s="13"/>
      <c r="AA11" s="4" t="str">
        <f>IF(AG$10=29,30,IF(AG$10=30,"",""))</f>
        <v/>
      </c>
      <c r="AB11" s="4" t="str">
        <f>IF(AA$11=30,"","")</f>
        <v/>
      </c>
      <c r="AC11" s="4"/>
      <c r="AD11" s="4"/>
      <c r="AE11" s="4"/>
      <c r="AF11" s="14"/>
      <c r="AG11" s="4"/>
      <c r="AH11" s="9"/>
      <c r="AM11">
        <v>2010</v>
      </c>
    </row>
    <row r="12" spans="2:42" x14ac:dyDescent="0.25">
      <c r="B12" s="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9"/>
      <c r="AM12">
        <v>2011</v>
      </c>
    </row>
    <row r="13" spans="2:42" x14ac:dyDescent="0.25">
      <c r="B13" s="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9"/>
      <c r="AM13">
        <v>2012</v>
      </c>
    </row>
    <row r="14" spans="2:42" x14ac:dyDescent="0.25">
      <c r="B14" s="8"/>
      <c r="C14" s="16" t="s">
        <v>11</v>
      </c>
      <c r="D14" s="16"/>
      <c r="E14" s="16"/>
      <c r="F14" s="16"/>
      <c r="G14" s="16"/>
      <c r="H14" s="16"/>
      <c r="I14" s="16"/>
      <c r="J14" s="13"/>
      <c r="K14" s="16" t="s">
        <v>12</v>
      </c>
      <c r="L14" s="16"/>
      <c r="M14" s="16"/>
      <c r="N14" s="16"/>
      <c r="O14" s="16"/>
      <c r="P14" s="16"/>
      <c r="Q14" s="16"/>
      <c r="R14" s="13"/>
      <c r="S14" s="16" t="s">
        <v>13</v>
      </c>
      <c r="T14" s="16"/>
      <c r="U14" s="16"/>
      <c r="V14" s="16"/>
      <c r="W14" s="16"/>
      <c r="X14" s="16"/>
      <c r="Y14" s="16"/>
      <c r="Z14" s="13"/>
      <c r="AA14" s="16" t="s">
        <v>14</v>
      </c>
      <c r="AB14" s="16"/>
      <c r="AC14" s="16"/>
      <c r="AD14" s="16"/>
      <c r="AE14" s="16"/>
      <c r="AF14" s="16"/>
      <c r="AG14" s="16"/>
      <c r="AH14" s="9"/>
      <c r="AM14">
        <v>2013</v>
      </c>
    </row>
    <row r="15" spans="2:42" x14ac:dyDescent="0.25">
      <c r="B15" s="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14" t="s">
        <v>6</v>
      </c>
      <c r="I15" s="14" t="s">
        <v>7</v>
      </c>
      <c r="J15" s="13"/>
      <c r="K15" s="4" t="s">
        <v>1</v>
      </c>
      <c r="L15" s="4" t="s">
        <v>2</v>
      </c>
      <c r="M15" s="4" t="s">
        <v>3</v>
      </c>
      <c r="N15" s="4" t="s">
        <v>4</v>
      </c>
      <c r="O15" s="4" t="s">
        <v>5</v>
      </c>
      <c r="P15" s="14" t="s">
        <v>6</v>
      </c>
      <c r="Q15" s="14" t="s">
        <v>7</v>
      </c>
      <c r="R15" s="13"/>
      <c r="S15" s="4" t="s">
        <v>1</v>
      </c>
      <c r="T15" s="4" t="s">
        <v>2</v>
      </c>
      <c r="U15" s="4" t="s">
        <v>3</v>
      </c>
      <c r="V15" s="4" t="s">
        <v>4</v>
      </c>
      <c r="W15" s="4" t="s">
        <v>5</v>
      </c>
      <c r="X15" s="14" t="s">
        <v>6</v>
      </c>
      <c r="Y15" s="14" t="s">
        <v>7</v>
      </c>
      <c r="Z15" s="13"/>
      <c r="AA15" s="4" t="s">
        <v>1</v>
      </c>
      <c r="AB15" s="4" t="s">
        <v>2</v>
      </c>
      <c r="AC15" s="4" t="s">
        <v>3</v>
      </c>
      <c r="AD15" s="4" t="s">
        <v>4</v>
      </c>
      <c r="AE15" s="4" t="s">
        <v>5</v>
      </c>
      <c r="AF15" s="14" t="s">
        <v>6</v>
      </c>
      <c r="AG15" s="14" t="s">
        <v>7</v>
      </c>
      <c r="AH15" s="9"/>
      <c r="AM15">
        <v>2014</v>
      </c>
    </row>
    <row r="16" spans="2:42" x14ac:dyDescent="0.25">
      <c r="B16" s="8"/>
      <c r="C16" s="4" t="str">
        <f>IF(AG10=30,1,"")</f>
        <v/>
      </c>
      <c r="D16" s="4" t="str">
        <f>IF(AA11=30,1,IF(C16=1,2,""))</f>
        <v/>
      </c>
      <c r="E16" s="4" t="str">
        <f>IF(AB10=30,1,IF(D16=1,2,IF(D16=2,3,"")))</f>
        <v/>
      </c>
      <c r="F16" s="4" t="str">
        <f>IF(AC10=30,1,IF(E16=1,2,IF(E16=2,3,IF(E16=3,4,""))))</f>
        <v/>
      </c>
      <c r="G16" s="4" t="str">
        <f>IF(AD10=30,1,IF(F16=1,2,IF(F16=2,3,IF(F16=3,4,IF(F16=4,5,"")))))</f>
        <v/>
      </c>
      <c r="H16" s="14" t="str">
        <f>IF(AE10=30,1,IF(G16=1,2,IF(G16=2,3,IF(G16=3,4,IF(G16=4,5,IF(G16=5,6,""))))))</f>
        <v/>
      </c>
      <c r="I16" s="4">
        <f>IF(AF10=30,1,IF(H16=1,2,IF(H16=2,3,IF(H16=3,4,IF(H16=4,5,IF(H16=5,6,IF(H16=6,7,"")))))))</f>
        <v>1</v>
      </c>
      <c r="J16" s="13"/>
      <c r="K16" s="4" t="str">
        <f>IF(I20=31,1,"")</f>
        <v/>
      </c>
      <c r="L16" s="4" t="str">
        <f>IF(C21=31,1,IF(K16="","",IF(K16=1,2)))</f>
        <v/>
      </c>
      <c r="M16" s="4">
        <f>IF(D21=31,1,IF(L16="","",IF(L16=1,2,IF(L16=2,3,""))))</f>
        <v>1</v>
      </c>
      <c r="N16" s="4">
        <f>IF(E20=31,1,IF(M16="","",IF(M16=1,2,IF(M16=2,3,IF(M16=3,4,"")))))</f>
        <v>2</v>
      </c>
      <c r="O16" s="4">
        <f>IF(F20=31,1,IF(N16="","",IF(N16=1,2,IF(N16=2,3,IF(N16=3,4,IF(N16=4,5,""))))))</f>
        <v>3</v>
      </c>
      <c r="P16" s="14">
        <f>IF(G20=31,1,IF(O16="","",IF(O16=1,2,IF(O16=2,3,IF(O16=3,4,IF(O16=4,5,IF(O16=5,6,"")))))))</f>
        <v>4</v>
      </c>
      <c r="Q16" s="14">
        <f>IF(H20=31,1,IF(P16="","",IF(P16=1,2,IF(P16=2,3,IF(P16=3,4,IF(P16=4,5,IF(P16=5,6,7)))))))</f>
        <v>5</v>
      </c>
      <c r="R16" s="13"/>
      <c r="S16" s="4" t="str">
        <f>IF(Q20=30,1,"")</f>
        <v/>
      </c>
      <c r="T16" s="4" t="str">
        <f>IF(K21=30,1,IF(S16=1,2,""))</f>
        <v/>
      </c>
      <c r="U16" s="4" t="str">
        <f>IF(L20=30,1,IF(T16=1,2,IF(T16=2,3,"")))</f>
        <v/>
      </c>
      <c r="V16" s="4" t="str">
        <f>IF(M20=30,1,IF(U16=1,2,IF(U16=2,3,IF(U16=3,4,""))))</f>
        <v/>
      </c>
      <c r="W16" s="4">
        <f>IF(N20=30,1,IF(V16=1,2,IF(V16=2,3,IF(V16=3,4,IF(V16=4,5,"")))))</f>
        <v>1</v>
      </c>
      <c r="X16" s="14">
        <f>IF(O20=30,1,IF(W16=1,2,IF(W16=2,3,IF(W16=3,4,IF(W16=4,5,IF(W16=5,6,""))))))</f>
        <v>2</v>
      </c>
      <c r="Y16" s="4">
        <f>IF(P20=30,1,IF(X16=1,2,IF(X16=2,3,IF(X16=3,4,IF(X16=4,5,IF(X16=5,6,IF(X16=6,7,"")))))))</f>
        <v>3</v>
      </c>
      <c r="Z16" s="13"/>
      <c r="AA16" s="4">
        <f>IF(Y20=31,1,"")</f>
        <v>1</v>
      </c>
      <c r="AB16" s="4">
        <f>IF(S21=31,1,IF(AA16=1,2,""))</f>
        <v>2</v>
      </c>
      <c r="AC16" s="4">
        <f>IF(T21=31,1,IF(AB16=1,2,IF(AB16=2,3,"")))</f>
        <v>3</v>
      </c>
      <c r="AD16" s="4">
        <f>IF(U20=31,1,IF(AC16=1,2,IF(AC16=2,3,IF(AC16=3,4,""))))</f>
        <v>4</v>
      </c>
      <c r="AE16" s="4">
        <f>IF(V20=31,1,IF(AD16=1,2,IF(AD16=2,3,IF(AD16=3,4,IF(AD16=4,5,"")))))</f>
        <v>5</v>
      </c>
      <c r="AF16" s="14">
        <f>IF(W20=31,1,IF(AE16=1,2,IF(AE16=2,3,IF(AE16=3,4,IF(AE16=4,5,IF(AE16=5,6,""))))))</f>
        <v>6</v>
      </c>
      <c r="AG16" s="4">
        <f>IF(X20=31,1,IF(AF16=1,2,IF(AF16=2,3,IF(AF16=3,4,IF(AF16=4,5,IF(AF16=5,6,IF(AF16=6,7,"")))))))</f>
        <v>7</v>
      </c>
      <c r="AH16" s="9"/>
      <c r="AM16">
        <v>2015</v>
      </c>
    </row>
    <row r="17" spans="2:39" x14ac:dyDescent="0.25">
      <c r="B17" s="8"/>
      <c r="C17" s="4">
        <f>IF(I16=1,2,IF(I16=2,3,IF(I16=3,4,IF(I16=4,5,IF(I16=5,6,IF(I16=6,7,8))))))</f>
        <v>2</v>
      </c>
      <c r="D17" s="4">
        <f>IF(C17=2,3,IF(C17=3,4,IF(C17=4,5,IF(C17=5,6,IF(C17=6,7,IF(C17=7,8,9))))))</f>
        <v>3</v>
      </c>
      <c r="E17" s="4">
        <f>IF(D17=3,4,IF(D17=4,5,IF(D17=5,6,IF(D17=6,7,IF(D17=7,8,IF(D17=8,9,10))))))</f>
        <v>4</v>
      </c>
      <c r="F17" s="4">
        <f>IF(E17=4,5,IF(E17=5,6,IF(E17=6,7,IF(E17=7,8,IF(E17=8,9,IF(E17=9,10,11))))))</f>
        <v>5</v>
      </c>
      <c r="G17" s="4">
        <f>IF(F17=5,6,IF(F17=6,7,IF(F17=7,8,IF(F17=8,9,IF(F17=9,10,IF(F17=10,11,12))))))</f>
        <v>6</v>
      </c>
      <c r="H17" s="14">
        <f>IF(G17=6,7,IF(G17=7,8,IF(G17=8,9,IF(G17=9,10,IF(G17=10,11,IF(G17=11,12,13))))))</f>
        <v>7</v>
      </c>
      <c r="I17" s="14">
        <f>IF(H17=7,8,IF(H17=8,9,IF(H17=9,10,IF(H17=10,11,IF(H17=11,12,IF(H17=12,13,14))))))</f>
        <v>8</v>
      </c>
      <c r="J17" s="13"/>
      <c r="K17" s="4">
        <f>IF(Q16=1,2,IF(Q16=2,3,IF(Q16=3,4,IF(Q16=4,5,IF(Q16=5,6,IF(Q16=6,7,8))))))</f>
        <v>6</v>
      </c>
      <c r="L17" s="4">
        <f>IF(K17=2,3,IF(K17=3,4,IF(K17=4,5,IF(K17=5,6,IF(K17=6,7,IF(K17=7,8,9))))))</f>
        <v>7</v>
      </c>
      <c r="M17" s="4">
        <f>IF(L17=3,4,IF(L17=4,5,IF(L17=5,6,IF(L17=6,7,IF(L17=7,8,IF(L17=8,9,10))))))</f>
        <v>8</v>
      </c>
      <c r="N17" s="4">
        <f>IF(M17=4,5,IF(M17=5,6,IF(M17=6,7,IF(M17=7,8,IF(M17=8,9,IF(M17=9,10,11))))))</f>
        <v>9</v>
      </c>
      <c r="O17" s="4">
        <f>IF(N17=5,6,IF(N17=6,7,IF(N17=7,8,IF(N17=8,9,IF(N17=9,10,IF(N17=10,11,12))))))</f>
        <v>10</v>
      </c>
      <c r="P17" s="14">
        <f>IF(O17=6,7,IF(O17=7,8,IF(O17=8,9,IF(O17=9,10,IF(O17=10,11,IF(O17=11,12,13))))))</f>
        <v>11</v>
      </c>
      <c r="Q17" s="14">
        <f>IF(P17=7,8,IF(P17=8,9,IF(P17=9,10,IF(P17=10,11,IF(P17=11,12,IF(P17=12,13,14))))))</f>
        <v>12</v>
      </c>
      <c r="R17" s="13"/>
      <c r="S17" s="4">
        <f>IF(Y16=1,2,IF(Y16=2,3,IF(Y16=3,4,IF(Y16=4,5,IF(Y16=5,6,IF(Y16=6,7,8))))))</f>
        <v>4</v>
      </c>
      <c r="T17" s="4">
        <f>IF(S17=2,3,IF(S17=3,4,IF(S17=4,5,IF(S17=5,6,IF(S17=6,7,IF(S17=7,8,9))))))</f>
        <v>5</v>
      </c>
      <c r="U17" s="4">
        <f>IF(T17=3,4,IF(T17=4,5,IF(T17=5,6,IF(T17=6,7,IF(T17=7,8,IF(T17=8,9,10))))))</f>
        <v>6</v>
      </c>
      <c r="V17" s="4">
        <f>IF(U17=4,5,IF(U17=5,6,IF(U17=6,7,IF(U17=7,8,IF(U17=8,9,IF(U17=9,10,11))))))</f>
        <v>7</v>
      </c>
      <c r="W17" s="4">
        <f>IF(V17=5,6,IF(V17=6,7,IF(V17=7,8,IF(V17=8,9,IF(V17=9,10,IF(V17=10,11,12))))))</f>
        <v>8</v>
      </c>
      <c r="X17" s="14">
        <f>IF(W17=6,7,IF(W17=7,8,IF(W17=8,9,IF(W17=9,10,IF(W17=10,11,IF(W17=11,12,13))))))</f>
        <v>9</v>
      </c>
      <c r="Y17" s="14">
        <f>IF(X17=7,8,IF(X17=8,9,IF(X17=9,10,IF(X17=10,11,IF(X17=11,12,IF(X17=12,13,14))))))</f>
        <v>10</v>
      </c>
      <c r="Z17" s="13"/>
      <c r="AA17" s="4">
        <f>IF(AG16=1,2,IF(AG16=2,3,IF(AG16=3,4,IF(AG16=4,5,IF(AG16=5,6,IF(AG16=6,7,8))))))</f>
        <v>8</v>
      </c>
      <c r="AB17" s="4">
        <f>IF(AA17=2,3,IF(AA17=3,4,IF(AA17=4,5,IF(AA17=5,6,IF(AA17=6,7,IF(AA17=7,8,9))))))</f>
        <v>9</v>
      </c>
      <c r="AC17" s="4">
        <f>IF(AB17=3,4,IF(AB17=4,5,IF(AB17=5,6,IF(AB17=6,7,IF(AB17=7,8,IF(AB17=8,9,10))))))</f>
        <v>10</v>
      </c>
      <c r="AD17" s="4">
        <f>IF(AC17=4,5,IF(AC17=5,6,IF(AC17=6,7,IF(AC17=7,8,IF(AC17=8,9,IF(AC17=9,10,11))))))</f>
        <v>11</v>
      </c>
      <c r="AE17" s="4">
        <f>IF(AD17=5,6,IF(AD17=6,7,IF(AD17=7,8,IF(AD17=8,9,IF(AD17=9,10,IF(AD17=10,11,12))))))</f>
        <v>12</v>
      </c>
      <c r="AF17" s="14">
        <f>IF(AE17=6,7,IF(AE17=7,8,IF(AE17=8,9,IF(AE17=9,10,IF(AE17=10,11,IF(AE17=11,12,13))))))</f>
        <v>13</v>
      </c>
      <c r="AG17" s="14">
        <f>IF(AF17=7,8,IF(AF17=8,9,IF(AF17=9,10,IF(AF17=10,11,IF(AF17=11,12,IF(AF17=12,13,14))))))</f>
        <v>14</v>
      </c>
      <c r="AH17" s="9"/>
      <c r="AM17">
        <v>2016</v>
      </c>
    </row>
    <row r="18" spans="2:39" x14ac:dyDescent="0.25">
      <c r="B18" s="8"/>
      <c r="C18" s="4">
        <f>IF(I17=8,9,IF(I17=9,10,IF(I17=10,11,IF(I17=11,12,IF(I17=12,13,IF(I17=13,14,15))))))</f>
        <v>9</v>
      </c>
      <c r="D18" s="4">
        <f>IF(C18=9,10,IF(C18=10,11,IF(C18=11,12,IF(C18=12,13,IF(C18=13,14,IF(C18=14,15,16))))))</f>
        <v>10</v>
      </c>
      <c r="E18" s="4">
        <f>IF(D18=10,11,IF(D18=11,12,IF(D18=12,13,IF(D18=13,14,IF(D18=14,15,IF(D18=15,16,17))))))</f>
        <v>11</v>
      </c>
      <c r="F18" s="4">
        <f>IF(E18=11,12,IF(E18=12,13,IF(E18=13,14,IF(E18=14,15,IF(E18=15,16,IF(E18=16,17,18))))))</f>
        <v>12</v>
      </c>
      <c r="G18" s="4">
        <f>IF(F18=12,13,IF(F18=13,14,IF(F18=14,15,IF(F18=15,16,IF(F18=16,17,IF(F18=17,18,19))))))</f>
        <v>13</v>
      </c>
      <c r="H18" s="14">
        <f>IF(G18=13,14,IF(G18=14,15,IF(G18=15,16,IF(G18=16,17,IF(G18=17,18,IF(G18=18,19,20))))))</f>
        <v>14</v>
      </c>
      <c r="I18" s="14">
        <f>IF(H18=14,15,IF(H18=15,16,IF(H18=16,17,IF(H18=17,18,IF(H18=18,19,IF(H18=19,20,21))))))</f>
        <v>15</v>
      </c>
      <c r="J18" s="13"/>
      <c r="K18" s="4">
        <f>IF(Q17=8,9,IF(Q17=9,10,IF(Q17=10,11,IF(Q17=11,12,IF(Q17=12,13,IF(Q17=13,14,15))))))</f>
        <v>13</v>
      </c>
      <c r="L18" s="4">
        <f>IF(K18=9,10,IF(K18=10,11,IF(K18=11,12,IF(K18=12,13,IF(K18=13,14,IF(K18=14,15,16))))))</f>
        <v>14</v>
      </c>
      <c r="M18" s="4">
        <f>IF(L18=10,11,IF(L18=11,12,IF(L18=12,13,IF(L18=13,14,IF(L18=14,15,IF(L18=15,16,17))))))</f>
        <v>15</v>
      </c>
      <c r="N18" s="4">
        <f>IF(M18=11,12,IF(M18=12,13,IF(M18=13,14,IF(M18=14,15,IF(M18=15,16,IF(M18=16,17,18))))))</f>
        <v>16</v>
      </c>
      <c r="O18" s="4">
        <f>IF(N18=12,13,IF(N18=13,14,IF(N18=14,15,IF(N18=15,16,IF(N18=16,17,IF(N18=17,18,19))))))</f>
        <v>17</v>
      </c>
      <c r="P18" s="14">
        <f>IF(O18=13,14,IF(O18=14,15,IF(O18=15,16,IF(O18=16,17,IF(O18=17,18,IF(O18=18,19,20))))))</f>
        <v>18</v>
      </c>
      <c r="Q18" s="14">
        <f>IF(P18=14,15,IF(P18=15,16,IF(P18=16,17,IF(P18=17,18,IF(P18=18,19,IF(P18=19,20,21))))))</f>
        <v>19</v>
      </c>
      <c r="R18" s="13"/>
      <c r="S18" s="4">
        <f>IF(Y17=8,9,IF(Y17=9,10,IF(Y17=10,11,IF(Y17=11,12,IF(Y17=12,13,IF(Y17=13,14,15))))))</f>
        <v>11</v>
      </c>
      <c r="T18" s="4">
        <f>IF(S18=9,10,IF(S18=10,11,IF(S18=11,12,IF(S18=12,13,IF(S18=13,14,IF(S18=14,15,16))))))</f>
        <v>12</v>
      </c>
      <c r="U18" s="4">
        <f>IF(T18=10,11,IF(T18=11,12,IF(T18=12,13,IF(T18=13,14,IF(T18=14,15,IF(T18=15,16,17))))))</f>
        <v>13</v>
      </c>
      <c r="V18" s="4">
        <f>IF(U18=11,12,IF(U18=12,13,IF(U18=13,14,IF(U18=14,15,IF(U18=15,16,IF(U18=16,17,18))))))</f>
        <v>14</v>
      </c>
      <c r="W18" s="4">
        <f>IF(V18=12,13,IF(V18=13,14,IF(V18=14,15,IF(V18=15,16,IF(V18=16,17,IF(V18=17,18,19))))))</f>
        <v>15</v>
      </c>
      <c r="X18" s="14">
        <f>IF(W18=13,14,IF(W18=14,15,IF(W18=15,16,IF(W18=16,17,IF(W18=17,18,IF(W18=18,19,20))))))</f>
        <v>16</v>
      </c>
      <c r="Y18" s="14">
        <f>IF(X18=14,15,IF(X18=15,16,IF(X18=16,17,IF(X18=17,18,IF(X18=18,19,IF(X18=19,20,21))))))</f>
        <v>17</v>
      </c>
      <c r="Z18" s="13"/>
      <c r="AA18" s="4">
        <f>IF(AG17=8,9,IF(AG17=9,10,IF(AG17=10,11,IF(AG17=11,12,IF(AG17=12,13,IF(AG17=13,14,15))))))</f>
        <v>15</v>
      </c>
      <c r="AB18" s="4">
        <f>IF(AA18=9,10,IF(AA18=10,11,IF(AA18=11,12,IF(AA18=12,13,IF(AA18=13,14,IF(AA18=14,15,16))))))</f>
        <v>16</v>
      </c>
      <c r="AC18" s="4">
        <f>IF(AB18=10,11,IF(AB18=11,12,IF(AB18=12,13,IF(AB18=13,14,IF(AB18=14,15,IF(AB18=15,16,17))))))</f>
        <v>17</v>
      </c>
      <c r="AD18" s="4">
        <f>IF(AC18=11,12,IF(AC18=12,13,IF(AC18=13,14,IF(AC18=14,15,IF(AC18=15,16,IF(AC18=16,17,18))))))</f>
        <v>18</v>
      </c>
      <c r="AE18" s="4">
        <f>IF(AD18=12,13,IF(AD18=13,14,IF(AD18=14,15,IF(AD18=15,16,IF(AD18=16,17,IF(AD18=17,18,19))))))</f>
        <v>19</v>
      </c>
      <c r="AF18" s="14">
        <f>IF(AE18=13,14,IF(AE18=14,15,IF(AE18=15,16,IF(AE18=16,17,IF(AE18=17,18,IF(AE18=18,19,20))))))</f>
        <v>20</v>
      </c>
      <c r="AG18" s="14">
        <f>IF(AF18=14,15,IF(AF18=15,16,IF(AF18=16,17,IF(AF18=17,18,IF(AF18=18,19,IF(AF18=19,20,21))))))</f>
        <v>21</v>
      </c>
      <c r="AH18" s="9"/>
      <c r="AM18">
        <v>2017</v>
      </c>
    </row>
    <row r="19" spans="2:39" x14ac:dyDescent="0.25">
      <c r="B19" s="8"/>
      <c r="C19" s="4">
        <f>IF(I18=15,16,IF(I18=16,17,IF(I18=17,18,IF(I18=18,19,IF(I18=19,20,IF(I18=20,21,22))))))</f>
        <v>16</v>
      </c>
      <c r="D19" s="4">
        <f>IF(C19=16,17,IF(C$19=17,18,IF(C$19=18,19,IF(C$19=19,20,IF(C$19=20,21,IF(C$19=21,22,23))))))</f>
        <v>17</v>
      </c>
      <c r="E19" s="4">
        <f>IF(D$19=17,18,IF(D$19=18,19,IF(D$19=19,20,IF(D$19=20,21,IF(D$19=21,22,IF(D19=22,23,24))))))</f>
        <v>18</v>
      </c>
      <c r="F19" s="4">
        <f>IF(E$19=18,19,IF(E$19=19,20,IF(E$19=20,21,IF(E$19=21,22,IF(E19=22,23,IF(E19=23,24,25))))))</f>
        <v>19</v>
      </c>
      <c r="G19" s="4">
        <f>IF(F$19=19,20,IF(F$19=20,21,IF(F$19=21,22,IF(F$19=22,23,IF(F$19=23,24,IF(F$19=24,25,26))))))</f>
        <v>20</v>
      </c>
      <c r="H19" s="14">
        <f>IF(G$19=20,21,IF(G$19=21,22,IF(G$19=22,23,IF(G$19=23,24,IF(G$19=24,25,IF(G$19=25,26,27))))))</f>
        <v>21</v>
      </c>
      <c r="I19" s="14">
        <f>IF(H$19=21,22,IF(H$19=22,23,IF(H$19=23,24,IF(H$19=24,25,IF(H$19=25,26,IF(H19=26,27,""))))))</f>
        <v>22</v>
      </c>
      <c r="J19" s="13"/>
      <c r="K19" s="4">
        <f>IF(Q18=15,16,IF(Q18=16,17,IF(Q18=17,18,IF(Q18=18,19,IF(Q18=19,20,IF(Q18=20,21,22))))))</f>
        <v>20</v>
      </c>
      <c r="L19" s="4">
        <f>IF(K19=16,17,IF(K19=17,18,IF(K19=18,19,IF(K19=19,20,IF(K19=20,21,IF(K19=21,22,23))))))</f>
        <v>21</v>
      </c>
      <c r="M19" s="4">
        <f>IF(L19=17,18,IF(L19=18,19,IF(L19=19,20,IF(L19=20,21,IF(L19=21,22,IF(L19=22,23,24))))))</f>
        <v>22</v>
      </c>
      <c r="N19" s="4">
        <f>IF(M19=18,19,IF(M19=19,20,IF(M19=20,21,IF(M19=21,22,IF(M19=22,23,IF(M19=23,24,25))))))</f>
        <v>23</v>
      </c>
      <c r="O19" s="4">
        <f>IF(N19=19,20,IF(N19=20,21,IF(N19=21,22,IF(N19=22,23,IF(N19=23,24,IF(N19=24,25,26))))))</f>
        <v>24</v>
      </c>
      <c r="P19" s="14">
        <f>IF(O19=20,21,IF(O19=21,22,IF(O19=22,23,IF(O19=23,24,IF(O19=24,25,IF(O19=25,26,27))))))</f>
        <v>25</v>
      </c>
      <c r="Q19" s="14">
        <f>IF(P19=21,22,IF(P19=22,23,IF(P19=23,24,IF(P19=24,25,IF(P19=25,26,IF(P19=26,27,28))))))</f>
        <v>26</v>
      </c>
      <c r="R19" s="13"/>
      <c r="S19" s="4">
        <f>IF(Y18=15,16,IF(Y18=16,17,IF(Y18=17,18,IF(Y18=18,19,IF(Y18=19,20,IF(Y18=20,21,22))))))</f>
        <v>18</v>
      </c>
      <c r="T19" s="4">
        <f>IF(S19=16,17,IF(S$19=17,18,IF(S19=18,19,IF(S19=19,20,IF(S$19=20,21,IF(S19=21,22,23))))))</f>
        <v>19</v>
      </c>
      <c r="U19" s="4">
        <f>IF(T$19=17,18,IF(T$19=18,19,IF(T$19=19,20,IF(T$19=20,21,IF(T$19=21,22,IF(T19=22,23,24))))))</f>
        <v>20</v>
      </c>
      <c r="V19" s="4">
        <f>IF(U$19=18,19,IF(U$19=19,20,IF(U$19=20,21,IF(U$19=21,22,IF(U19=22,23,IF(U19=23,24,25))))))</f>
        <v>21</v>
      </c>
      <c r="W19" s="4">
        <f>IF(V$19=19,20,IF(V$19=20,21,IF(V$19=21,22,IF(V$19=22,23,IF(V$19=23,24,IF(V$19=24,25,26))))))</f>
        <v>22</v>
      </c>
      <c r="X19" s="14">
        <f>IF(W$19=20,21,IF(W$19=21,22,IF(W$19=22,23,IF(W$19=23,24,IF(W$19=24,25,IF(W$19=25,26,27))))))</f>
        <v>23</v>
      </c>
      <c r="Y19" s="14">
        <f>IF(X$19=21,22,IF(X$19=22,23,IF(X$19=23,24,IF(X$19=24,25,IF(X$19=25,26,IF(X19=26,27,""))))))</f>
        <v>24</v>
      </c>
      <c r="Z19" s="13"/>
      <c r="AA19" s="4">
        <f>IF(AG18=15,16,IF(AG18=16,17,IF(AG18=17,18,IF(AG18=18,19,IF(AG18=19,20,IF(AG18=20,21,22))))))</f>
        <v>22</v>
      </c>
      <c r="AB19" s="4">
        <f>IF(AA19=16,17,IF(AA$19=17,18,IF(AA19=18,19,IF(AA19=19,20,IF(AA$19=20,21,IF(AA19=21,22,23))))))</f>
        <v>23</v>
      </c>
      <c r="AC19" s="4">
        <f>IF(AB$19=17,18,IF(AB$19=18,19,IF(AB$19=19,20,IF(AB$19=20,21,IF(AB$19=21,22,IF(AB19=22,23,24))))))</f>
        <v>24</v>
      </c>
      <c r="AD19" s="4">
        <f>IF(AC$19=18,19,IF(AC$19=19,20,IF(AC$19=20,21,IF(AC$19=21,22,IF(AC19=22,23,IF(AC19=23,24,25))))))</f>
        <v>25</v>
      </c>
      <c r="AE19" s="4">
        <f>IF(AD$19=19,20,IF(AD$19=20,21,IF(AD$19=21,22,IF(AD$19=22,23,IF(AD$19=23,24,IF(AD$19=24,25,26))))))</f>
        <v>26</v>
      </c>
      <c r="AF19" s="14">
        <f>IF(AE$19=20,21,IF(AE$19=21,22,IF(AE$19=22,23,IF(AE$19=23,24,IF(AE$19=24,25,IF(AE$19=25,26,27))))))</f>
        <v>27</v>
      </c>
      <c r="AG19" s="14">
        <f>IF(AF19=21,22,IF(AF19=22,23,IF(AF19=23,24,IF(AF19=24,25,IF(AF19=25,26,IF(AF19=26,27,IF(AF19=27,28,IF(AF19=28,29,""))))))))</f>
        <v>28</v>
      </c>
      <c r="AH19" s="9"/>
      <c r="AM19">
        <v>2018</v>
      </c>
    </row>
    <row r="20" spans="2:39" x14ac:dyDescent="0.25">
      <c r="B20" s="8"/>
      <c r="C20" s="4">
        <f>IF(I19=22,23,IF(I19=23,24,IF(I19=24,25,IF(I19=25,26,IF(I19=26,27,IF(I19=27,28,29))))))</f>
        <v>23</v>
      </c>
      <c r="D20" s="4">
        <f>IF(C$20=23,24,IF(C$20=24,25,IF(C$20=25,26,IF(C$20=26,27,IF(C$20=27,28,IF(C$20=28,29,30))))))</f>
        <v>24</v>
      </c>
      <c r="E20" s="4">
        <f>IF(D$20=24,25,IF(D$20=25,26,IF(D$20=26,27,IF(D$20=27,28,IF(D$20=28,29,IF(D$20=29,30,31))))))</f>
        <v>25</v>
      </c>
      <c r="F20" s="4">
        <f>IF(E$20=25,26,IF(E$20=26,27,IF(E$20=27,28,IF(E$20=28,29,IF(E$20=29,30,IF(E$20=30,31,""))))))</f>
        <v>26</v>
      </c>
      <c r="G20" s="4">
        <f>IF(F$20=26,27,IF(F$20=27,28,IF(F$20=28,29,IF(F$20=29,30,IF(F$20=30,31,"")))))</f>
        <v>27</v>
      </c>
      <c r="H20" s="14">
        <f>IF(G$20=27,28,IF(G$20=28,29,IF(G$20=29,30,IF(G$20=30,31,""))))</f>
        <v>28</v>
      </c>
      <c r="I20" s="14">
        <f>IF(H$20=28,29,IF(H$20=29,30,IF(H$20=30,31,"")))</f>
        <v>29</v>
      </c>
      <c r="J20" s="13"/>
      <c r="K20" s="4">
        <f>IF(Q19=22,23,IF(Q19=23,24,IF(Q19=24,25,IF(Q19=25,26,IF(Q19=26,27,IF(Q19=27,28,29))))))</f>
        <v>27</v>
      </c>
      <c r="L20" s="4">
        <f>IF(K20=23,24,IF(K20=24,25,IF(K20=25,26,IF(K20=26,27,IF(K20=27,28,IF(K20=28,29,30))))))</f>
        <v>28</v>
      </c>
      <c r="M20" s="4">
        <f>IF(L20=24,25,IF(L20=25,26,IF(L20=26,27,IF(L20=27,28,IF(L20=28,29,IF(L20=29,30,""))))))</f>
        <v>29</v>
      </c>
      <c r="N20" s="4">
        <f>IF(M20=25,26,IF(M20=26,27,IF(M20=27,28,IF(M20=28,29,IF(M20=29,30,IF(M20=30,"",IF(M20="","")))))))</f>
        <v>30</v>
      </c>
      <c r="O20" s="4" t="str">
        <f>IF(N20=26,27,IF(N20=27,28,IF(N20=28,29,IF(N20=29,30,IF(N20=30,"","")))))</f>
        <v/>
      </c>
      <c r="P20" s="14" t="str">
        <f>IF(O20=27,28,IF(O20=28,29,IF(O20=29,30,IF(O20=30,"",""))))</f>
        <v/>
      </c>
      <c r="Q20" s="14" t="str">
        <f>IF(P20=28,29,IF(P20=29,30,IF(P20=30,"","")))</f>
        <v/>
      </c>
      <c r="R20" s="13"/>
      <c r="S20" s="4">
        <f>IF(Y19=22,23,IF(Y19=23,24,IF(Y19=24,25,IF(Y19=25,26,IF(Y19=26,27,IF(Y19=27,28,29))))))</f>
        <v>25</v>
      </c>
      <c r="T20" s="4">
        <f>IF(S20=23,24,IF(S20=24,25,IF(S20=25,26,IF(S20=26,27,IF(S20=27,28,IF(S20=28,29,30))))))</f>
        <v>26</v>
      </c>
      <c r="U20" s="4">
        <f>IF(T20=24,25,IF(T20=25,26,IF(T20=26,27,IF(T20=27,28,IF(T20=28,29,IF(T20=29,30,31))))))</f>
        <v>27</v>
      </c>
      <c r="V20" s="4">
        <f>IF(U20=25,26,IF(U20=26,27,IF(U20=27,28,IF(U20=28,29,IF(U20=29,30,IF(U20=30,31,""))))))</f>
        <v>28</v>
      </c>
      <c r="W20" s="4">
        <f>IF(V20=26,27,IF(V20=27,28,IF(V20=28,29,IF(V20=29,30,IF(V20=30,31,"")))))</f>
        <v>29</v>
      </c>
      <c r="X20" s="14">
        <f>IF(W20=27,28,IF(W20=28,29,IF(W20=29,30,IF(W20=30,31,""))))</f>
        <v>30</v>
      </c>
      <c r="Y20" s="14">
        <f>IF(X20=28,29,IF(X20=29,30,IF(X20=30,31,"")))</f>
        <v>31</v>
      </c>
      <c r="Z20" s="13"/>
      <c r="AA20" s="4">
        <f>IF(AG19=22,23,IF(AG19=23,24,IF(AG19=24,25,IF(AG19=25,26,IF(AG19=26,27,IF(AG19=27,28,29))))))</f>
        <v>29</v>
      </c>
      <c r="AB20" s="4">
        <f>IF(AA20=23,24,IF(AA20=24,25,IF(AA20=25,26,IF(AA20=26,27,IF(AA20=27,28,IF(AA20=28,29,30))))))</f>
        <v>30</v>
      </c>
      <c r="AC20" s="4">
        <f>IF(AB20=24,25,IF(AB20=25,26,IF(AB20=26,27,IF(AB20=27,28,IF(AB20=28,29,IF(AB20=29,30,31))))))</f>
        <v>31</v>
      </c>
      <c r="AD20" s="4" t="str">
        <f>IF(AC20=25,26,IF(AC20=26,27,IF(AC20=27,28,IF(AC20=28,29,IF(AC20=29,30,IF(AC20=30,31,""))))))</f>
        <v/>
      </c>
      <c r="AE20" s="4" t="str">
        <f>IF(AD20=26,27,IF(AD20=27,28,IF(AD20=28,29,IF(AD20=29,30,IF(AD20=30,31,"")))))</f>
        <v/>
      </c>
      <c r="AF20" s="14" t="str">
        <f>IF(AE20=27,28,IF(AE20=28,29,IF(AE20=29,30,IF(AE20=30,31,""))))</f>
        <v/>
      </c>
      <c r="AG20" s="14" t="str">
        <f>IF(AF20=28,29,IF(AF20=29,30,IF(AF20=30,31,"")))</f>
        <v/>
      </c>
      <c r="AH20" s="9"/>
      <c r="AM20">
        <v>2019</v>
      </c>
    </row>
    <row r="21" spans="2:39" x14ac:dyDescent="0.25">
      <c r="B21" s="8"/>
      <c r="C21" s="4">
        <f>IF(I$20=28,29,IF(I$20=29,30,IF(I$20=30,31,"")))</f>
        <v>30</v>
      </c>
      <c r="D21" s="4">
        <f>IF(C21=30,31,"")</f>
        <v>31</v>
      </c>
      <c r="E21" s="4"/>
      <c r="F21" s="4"/>
      <c r="G21" s="4"/>
      <c r="H21" s="14"/>
      <c r="I21" s="4"/>
      <c r="J21" s="13"/>
      <c r="K21" s="4" t="str">
        <f>IF(Q20=29,30,IF(Q20=30,"",""))</f>
        <v/>
      </c>
      <c r="L21" s="4" t="str">
        <f>IF(K21=30,"","")</f>
        <v/>
      </c>
      <c r="M21" s="4"/>
      <c r="N21" s="4"/>
      <c r="O21" s="4"/>
      <c r="P21" s="14"/>
      <c r="Q21" s="14"/>
      <c r="R21" s="13"/>
      <c r="S21" s="4" t="str">
        <f>IF(Y20=28,29,IF(Y20=29,30,IF(Y20=30,31,"")))</f>
        <v/>
      </c>
      <c r="T21" s="4" t="str">
        <f>IF(S21=30,31,"")</f>
        <v/>
      </c>
      <c r="U21" s="4"/>
      <c r="V21" s="4"/>
      <c r="W21" s="4"/>
      <c r="X21" s="14"/>
      <c r="Y21" s="4"/>
      <c r="Z21" s="13"/>
      <c r="AA21" s="4" t="str">
        <f>IF(AG20=28,29,IF(AG20=29,30,IF(AG20=30,31,"")))</f>
        <v/>
      </c>
      <c r="AB21" s="4" t="str">
        <f>IF(AA21=30,31,"")</f>
        <v/>
      </c>
      <c r="AC21" s="4"/>
      <c r="AD21" s="4"/>
      <c r="AE21" s="4"/>
      <c r="AF21" s="14"/>
      <c r="AG21" s="4"/>
      <c r="AH21" s="9"/>
      <c r="AM21">
        <v>2020</v>
      </c>
    </row>
    <row r="22" spans="2:39" x14ac:dyDescent="0.25">
      <c r="B22" s="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9"/>
      <c r="AM22">
        <v>2021</v>
      </c>
    </row>
    <row r="23" spans="2:39" x14ac:dyDescent="0.25">
      <c r="B23" s="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9"/>
      <c r="AM23">
        <v>2022</v>
      </c>
    </row>
    <row r="24" spans="2:39" x14ac:dyDescent="0.25">
      <c r="B24" s="8"/>
      <c r="C24" s="16" t="s">
        <v>15</v>
      </c>
      <c r="D24" s="16"/>
      <c r="E24" s="16"/>
      <c r="F24" s="16"/>
      <c r="G24" s="16"/>
      <c r="H24" s="16"/>
      <c r="I24" s="16"/>
      <c r="J24" s="13"/>
      <c r="K24" s="16" t="s">
        <v>16</v>
      </c>
      <c r="L24" s="16"/>
      <c r="M24" s="16"/>
      <c r="N24" s="16"/>
      <c r="O24" s="16"/>
      <c r="P24" s="16"/>
      <c r="Q24" s="16"/>
      <c r="R24" s="13"/>
      <c r="S24" s="16" t="s">
        <v>17</v>
      </c>
      <c r="T24" s="16"/>
      <c r="U24" s="16"/>
      <c r="V24" s="16"/>
      <c r="W24" s="16"/>
      <c r="X24" s="16"/>
      <c r="Y24" s="16"/>
      <c r="Z24" s="13"/>
      <c r="AA24" s="16" t="s">
        <v>18</v>
      </c>
      <c r="AB24" s="16"/>
      <c r="AC24" s="16"/>
      <c r="AD24" s="16"/>
      <c r="AE24" s="16"/>
      <c r="AF24" s="16"/>
      <c r="AG24" s="16"/>
      <c r="AH24" s="9"/>
      <c r="AM24">
        <v>2023</v>
      </c>
    </row>
    <row r="25" spans="2:39" x14ac:dyDescent="0.25">
      <c r="B25" s="8"/>
      <c r="C25" s="4" t="s">
        <v>1</v>
      </c>
      <c r="D25" s="4" t="s">
        <v>2</v>
      </c>
      <c r="E25" s="4" t="s">
        <v>3</v>
      </c>
      <c r="F25" s="4" t="s">
        <v>4</v>
      </c>
      <c r="G25" s="4" t="s">
        <v>5</v>
      </c>
      <c r="H25" s="14" t="s">
        <v>6</v>
      </c>
      <c r="I25" s="14" t="s">
        <v>7</v>
      </c>
      <c r="J25" s="13"/>
      <c r="K25" s="4" t="s">
        <v>1</v>
      </c>
      <c r="L25" s="4" t="s">
        <v>2</v>
      </c>
      <c r="M25" s="4" t="s">
        <v>3</v>
      </c>
      <c r="N25" s="4" t="s">
        <v>4</v>
      </c>
      <c r="O25" s="4" t="s">
        <v>5</v>
      </c>
      <c r="P25" s="14" t="s">
        <v>6</v>
      </c>
      <c r="Q25" s="14" t="s">
        <v>7</v>
      </c>
      <c r="R25" s="13"/>
      <c r="S25" s="4" t="s">
        <v>1</v>
      </c>
      <c r="T25" s="4" t="s">
        <v>2</v>
      </c>
      <c r="U25" s="4" t="s">
        <v>3</v>
      </c>
      <c r="V25" s="4" t="s">
        <v>4</v>
      </c>
      <c r="W25" s="4" t="s">
        <v>5</v>
      </c>
      <c r="X25" s="14" t="s">
        <v>6</v>
      </c>
      <c r="Y25" s="14" t="s">
        <v>7</v>
      </c>
      <c r="Z25" s="13"/>
      <c r="AA25" s="4" t="s">
        <v>1</v>
      </c>
      <c r="AB25" s="4" t="s">
        <v>2</v>
      </c>
      <c r="AC25" s="4" t="s">
        <v>3</v>
      </c>
      <c r="AD25" s="4" t="s">
        <v>4</v>
      </c>
      <c r="AE25" s="4" t="s">
        <v>5</v>
      </c>
      <c r="AF25" s="14" t="s">
        <v>6</v>
      </c>
      <c r="AG25" s="14" t="s">
        <v>7</v>
      </c>
      <c r="AH25" s="9"/>
      <c r="AM25">
        <v>2024</v>
      </c>
    </row>
    <row r="26" spans="2:39" x14ac:dyDescent="0.25">
      <c r="B26" s="8"/>
      <c r="C26" s="4" t="str">
        <f>IF(AG20=31,1,"")</f>
        <v/>
      </c>
      <c r="D26" s="4" t="str">
        <f>IF(AA21=31,1,IF(C26="","",IF(C26=1,2)))</f>
        <v/>
      </c>
      <c r="E26" s="4" t="str">
        <f>IF(AB21=31,1,IF(D26="","",IF(D26=1,2,IF(D26=2,3,""))))</f>
        <v/>
      </c>
      <c r="F26" s="4">
        <f>IF(AC20=31,1,IF(E26="","",IF(E26=1,2,IF(E26=2,3,IF(E26=3,4,"")))))</f>
        <v>1</v>
      </c>
      <c r="G26" s="4">
        <f>IF(AD20=31,1,IF(F26="","",IF(F26=1,2,IF(F26=2,3,IF(F26=3,4,IF(F26=4,5,""))))))</f>
        <v>2</v>
      </c>
      <c r="H26" s="14">
        <f>IF(AE20=31,1,IF(G26="","",IF(G26=1,2,IF(G26=2,3,IF(G26=3,4,IF(G26=4,5,IF(G26=5,6,"")))))))</f>
        <v>3</v>
      </c>
      <c r="I26" s="14">
        <f>IF(AF20=31,1,IF(H26="","",IF(H26=1,2,IF(H26=2,3,IF(H26=3,4,IF(H26=4,5,IF(H26=5,6,7)))))))</f>
        <v>4</v>
      </c>
      <c r="J26" s="13"/>
      <c r="K26" s="4" t="str">
        <f>IF(I30=30,1,"")</f>
        <v/>
      </c>
      <c r="L26" s="4" t="str">
        <f>IF(C31=30,1,IF(K26=1,2,""))</f>
        <v/>
      </c>
      <c r="M26" s="4" t="str">
        <f>IF(D30=30,1,IF(L26=1,2,IF(L26=2,3,"")))</f>
        <v/>
      </c>
      <c r="N26" s="4" t="str">
        <f>IF(E30=30,1,IF(M26=1,2,IF(M26=2,3,IF(M26=3,4,""))))</f>
        <v/>
      </c>
      <c r="O26" s="4" t="str">
        <f>IF(F30=30,1,IF(N26=1,2,IF(N26=2,3,IF(N26=3,4,IF(N26=4,5,"")))))</f>
        <v/>
      </c>
      <c r="P26" s="14">
        <f>IF(G30=30,1,IF(O26=1,2,IF(O26=2,3,IF(O26=3,4,IF(O26=4,5,IF(O26=5,6,""))))))</f>
        <v>1</v>
      </c>
      <c r="Q26" s="4">
        <f>IF(H30=30,1,IF(P26=1,2,IF(P26=2,3,IF(P26=3,4,IF(P26=4,5,IF(P26=5,6,IF(P26=6,7,"")))))))</f>
        <v>2</v>
      </c>
      <c r="R26" s="13"/>
      <c r="S26" s="4" t="str">
        <f>IF(Q30=31,1,"")</f>
        <v/>
      </c>
      <c r="T26" s="4">
        <f>IF(K31=31,1,IF(S26="","",IF(S26=1,2)))</f>
        <v>1</v>
      </c>
      <c r="U26" s="4">
        <f>IF(L31=31,1,IF(T26="","",IF(T26=1,2,IF(T26=2,3,""))))</f>
        <v>2</v>
      </c>
      <c r="V26" s="4">
        <f>IF(M30=31,1,IF(U26="","",IF(U26=1,2,IF(U26=2,3,IF(U26=3,4,"")))))</f>
        <v>3</v>
      </c>
      <c r="W26" s="4">
        <f>IF(N30=31,1,IF(V26="","",IF(V26=1,2,IF(V26=2,3,IF(V26=3,4,IF(V26=4,5,""))))))</f>
        <v>4</v>
      </c>
      <c r="X26" s="14">
        <f>IF(O30=31,1,IF(W26="","",IF(W26=1,2,IF(W26=2,3,IF(W26=3,4,IF(W26=4,5,IF(W26=5,6,"")))))))</f>
        <v>5</v>
      </c>
      <c r="Y26" s="14">
        <f>IF(P30=31,1,IF(X26="","",IF(X26=1,2,IF(X26=2,3,IF(X26=3,4,IF(X26=4,5,IF(X26=5,6,7)))))))</f>
        <v>6</v>
      </c>
      <c r="Z26" s="13"/>
      <c r="AA26" s="4" t="str">
        <f>IF(Y30=30,1,"")</f>
        <v/>
      </c>
      <c r="AB26" s="4" t="str">
        <f>IF(S31=30,1,IF(AA26=1,2,""))</f>
        <v/>
      </c>
      <c r="AC26" s="4" t="str">
        <f>IF(T30=30,1,IF(AB26=1,2,IF(AB26=2,3,"")))</f>
        <v/>
      </c>
      <c r="AD26" s="4">
        <f>IF(U30=30,1,IF(AC26=1,2,IF(AC26=2,3,IF(AC26=3,4,""))))</f>
        <v>1</v>
      </c>
      <c r="AE26" s="4">
        <f>IF(V30=30,1,IF(AD26=1,2,IF(AD26=2,3,IF(AD26=3,4,IF(AD26=4,5,"")))))</f>
        <v>2</v>
      </c>
      <c r="AF26" s="14">
        <f>IF(W30=30,1,IF(AE26=1,2,IF(AE26=2,3,IF(AE26=3,4,IF(AE26=4,5,IF(AE26=5,6,""))))))</f>
        <v>3</v>
      </c>
      <c r="AG26" s="14">
        <f>IF(X30=30,1,IF(AF26=1,2,IF(AF26=2,3,IF(AF26=3,4,IF(AF26=4,5,IF(AF26=5,6,IF(AF26=6,7,"")))))))</f>
        <v>4</v>
      </c>
      <c r="AH26" s="9"/>
      <c r="AM26">
        <v>2025</v>
      </c>
    </row>
    <row r="27" spans="2:39" x14ac:dyDescent="0.25">
      <c r="B27" s="8"/>
      <c r="C27" s="4">
        <f>IF(I26=1,2,IF(I26=2,3,IF(I26=3,4,IF(I26=4,5,IF(I26=5,6,IF(I26=6,7,8))))))</f>
        <v>5</v>
      </c>
      <c r="D27" s="4">
        <f>IF(C27=2,3,IF(C27=3,4,IF(C27=4,5,IF(C27=5,6,IF(C27=6,7,IF(C27=7,8,9))))))</f>
        <v>6</v>
      </c>
      <c r="E27" s="4">
        <f>IF(D27=3,4,IF(D27=4,5,IF(D27=5,6,IF(D27=6,7,IF(D27=7,8,IF(D27=8,9,10))))))</f>
        <v>7</v>
      </c>
      <c r="F27" s="4">
        <f>IF(E27=4,5,IF(E27=5,6,IF(E27=6,7,IF(E27=7,8,IF(E27=8,9,IF(E27=9,10,11))))))</f>
        <v>8</v>
      </c>
      <c r="G27" s="4">
        <f>IF(F27=5,6,IF(F27=6,7,IF(F27=7,8,IF(F27=8,9,IF(F27=9,10,IF(F27=10,11,12))))))</f>
        <v>9</v>
      </c>
      <c r="H27" s="14">
        <f>IF(G27=5,6,IF(G27=6,7,IF(G27=7,8,IF(G27=8,9,IF(G27=9,10,IF(G27=10,11,IF(G27=11,12,IF(G27=12,13,""))))))))</f>
        <v>10</v>
      </c>
      <c r="I27" s="14">
        <f>IF(H27=7,8,IF(H27=8,9,IF(H27=9,10,IF(H27=10,11,IF(H27=11,12,IF(H27=12,13,14))))))</f>
        <v>11</v>
      </c>
      <c r="J27" s="13"/>
      <c r="K27" s="4">
        <f>IF(Q26=1,2,IF(Q26=2,3,IF(Q26=3,4,IF(Q26=4,5,IF(Q26=5,6,IF(Q26=6,7,8))))))</f>
        <v>3</v>
      </c>
      <c r="L27" s="4">
        <f>IF(K27=2,3,IF(K27=3,4,IF(K27=4,5,IF(K27=5,6,IF(K27=6,7,IF(K27=7,8,9))))))</f>
        <v>4</v>
      </c>
      <c r="M27" s="4">
        <f>IF(L27=3,4,IF(L27=4,5,IF(L27=5,6,IF(L27=6,7,IF(L27=7,8,IF(L27=8,9,10))))))</f>
        <v>5</v>
      </c>
      <c r="N27" s="4">
        <f>IF(M27=4,5,IF(M27=5,6,IF(M27=6,7,IF(M27=7,8,IF(M27=8,9,IF(M27=9,10,11))))))</f>
        <v>6</v>
      </c>
      <c r="O27" s="4">
        <f>IF(N27=5,6,IF(N27=6,7,IF(N27=7,8,IF(N27=8,9,IF(N27=9,10,IF(N27=10,11,12))))))</f>
        <v>7</v>
      </c>
      <c r="P27" s="14">
        <f>IF(O27=6,7,IF(O27=7,8,IF(O27=8,9,IF(O27=9,10,IF(O27=10,11,IF(O27=11,12,13))))))</f>
        <v>8</v>
      </c>
      <c r="Q27" s="14">
        <f>IF(P27=7,8,IF(P27=8,9,IF(P27=9,10,IF(P27=10,11,IF(P27=11,12,IF(P27=12,13,14))))))</f>
        <v>9</v>
      </c>
      <c r="R27" s="13"/>
      <c r="S27" s="4">
        <f>IF(Y26=1,2,IF(Y26=2,3,IF(Y26=3,4,IF(Y26=4,5,IF(Y26=5,6,IF(Y26=6,7,8))))))</f>
        <v>7</v>
      </c>
      <c r="T27" s="4">
        <f>IF(S27=2,3,IF(S27=3,4,IF(S27=4,5,IF(S27=5,6,IF(S27=6,7,IF(S27=7,8,9))))))</f>
        <v>8</v>
      </c>
      <c r="U27" s="4">
        <f>IF(T27=3,4,IF(T27=4,5,IF(T27=5,6,IF(T27=6,7,IF(T27=7,8,IF(T27=8,9,10))))))</f>
        <v>9</v>
      </c>
      <c r="V27" s="4">
        <f>IF(U27=4,5,IF(U27=5,6,IF(U27=6,7,IF(U27=7,8,IF(U27=8,9,IF(U27=9,10,11))))))</f>
        <v>10</v>
      </c>
      <c r="W27" s="4">
        <f>IF(V27=5,6,IF(V27=6,7,IF(V27=7,8,IF(V27=8,9,IF(V27=9,10,IF(V27=10,11,12))))))</f>
        <v>11</v>
      </c>
      <c r="X27" s="14">
        <f>IF(W27=5,6,IF(W27=6,7,IF(W27=7,8,IF(W27=8,9,IF(W27=9,10,IF(W27=10,11,IF(W27=11,12,IF(W27=12,13,""))))))))</f>
        <v>12</v>
      </c>
      <c r="Y27" s="14">
        <f>IF(X27=7,8,IF(X27=8,9,IF(X27=9,10,IF(X27=10,11,IF(X27=11,12,IF(X27=12,13,14))))))</f>
        <v>13</v>
      </c>
      <c r="Z27" s="13"/>
      <c r="AA27" s="4">
        <f>IF(AG26=1,2,IF(AG26=2,3,IF(AG26=3,4,IF(AG26=4,5,IF(AG26=5,6,IF(AG26=6,7,8))))))</f>
        <v>5</v>
      </c>
      <c r="AB27" s="4">
        <f>IF(AA27=2,3,IF(AA27=3,4,IF(AA27=4,5,IF(AA27=5,6,IF(AA27=6,7,IF(AA27=7,8,9))))))</f>
        <v>6</v>
      </c>
      <c r="AC27" s="4">
        <f>IF(AB27=3,4,IF(AB27=4,5,IF(AB27=5,6,IF(AB27=6,7,IF(AB27=7,8,IF(AB27=8,9,10))))))</f>
        <v>7</v>
      </c>
      <c r="AD27" s="4">
        <f>IF(AC27=4,5,IF(AC27=5,6,IF(AC27=6,7,IF(AC27=7,8,IF(AC27=8,9,IF(AC27=9,10,11))))))</f>
        <v>8</v>
      </c>
      <c r="AE27" s="4">
        <f>IF(AD27=5,6,IF(AD27=6,7,IF(AD27=7,8,IF(AD27=8,9,IF(AD27=9,10,IF(AD27=10,11,12))))))</f>
        <v>9</v>
      </c>
      <c r="AF27" s="14">
        <f>IF(AE27=6,7,IF(AE27=7,8,IF(AE27=8,9,IF(AE27=9,10,IF(AE27=10,11,IF(AE27=11,12,13))))))</f>
        <v>10</v>
      </c>
      <c r="AG27" s="14">
        <f>IF(AF27=7,8,IF(AF27=8,9,IF(AF27=9,10,IF(AF27=10,11,IF(AF27=11,12,IF(AF27=12,13,14))))))</f>
        <v>11</v>
      </c>
      <c r="AH27" s="9"/>
      <c r="AM27">
        <v>2026</v>
      </c>
    </row>
    <row r="28" spans="2:39" x14ac:dyDescent="0.25">
      <c r="B28" s="8"/>
      <c r="C28" s="4">
        <f>IF(I27=8,9,IF(I27=9,10,IF(I27=10,11,IF(I27=11,12,IF(I27=12,13,IF(I27=13,14,15))))))</f>
        <v>12</v>
      </c>
      <c r="D28" s="4">
        <f>IF(C28=9,10,IF(C28=10,11,IF(C28=11,12,IF(C28=12,13,IF(C28=13,14,IF(C28=14,15,16))))))</f>
        <v>13</v>
      </c>
      <c r="E28" s="4">
        <f>IF(D28=10,11,IF(D28=11,12,IF(D28=12,13,IF(D28=13,14,IF(D28=14,15,IF(D28=15,16,17))))))</f>
        <v>14</v>
      </c>
      <c r="F28" s="4">
        <f>IF(E28=11,12,IF(E28=12,13,IF(E28=13,14,IF(E28=14,15,IF(E28=15,16,IF(E28=16,17,18))))))</f>
        <v>15</v>
      </c>
      <c r="G28" s="4">
        <f>IF(F28=12,13,IF(F28=13,14,IF(F28=14,15,IF(F28=15,16,IF(F28=16,17,IF(F28=17,18,19))))))</f>
        <v>16</v>
      </c>
      <c r="H28" s="14">
        <f>IF(G28=13,14,IF(G28=14,15,IF(G28=15,16,IF(G28=16,17,IF(G28=17,18,IF(G28=18,19,20))))))</f>
        <v>17</v>
      </c>
      <c r="I28" s="14">
        <f>IF(H28=14,15,IF(H28=15,16,IF(H28=16,17,IF(H28=17,18,IF(H28=18,19,IF(H28=19,20,21))))))</f>
        <v>18</v>
      </c>
      <c r="J28" s="13"/>
      <c r="K28" s="4">
        <f>IF(Q27=8,9,IF(Q27=9,10,IF(Q27=10,11,IF(Q27=11,12,IF(Q27=12,13,IF(Q27=13,14,15))))))</f>
        <v>10</v>
      </c>
      <c r="L28" s="4">
        <f>IF(K28=9,10,IF(K28=10,11,IF(K28=11,12,IF(K28=12,13,IF(K28=13,14,IF(K28=14,15,16))))))</f>
        <v>11</v>
      </c>
      <c r="M28" s="4">
        <f>IF(L28=10,11,IF(L28=11,12,IF(L28=12,13,IF(L28=13,14,IF(L28=14,15,IF(L28=15,16,17))))))</f>
        <v>12</v>
      </c>
      <c r="N28" s="4">
        <f>IF(M28=11,12,IF(M28=12,13,IF(M28=13,14,IF(M28=14,15,IF(M28=15,16,IF(M28=16,17,18))))))</f>
        <v>13</v>
      </c>
      <c r="O28" s="4">
        <f>IF(N28=12,13,IF(N28=13,14,IF(N28=14,15,IF(N28=15,16,IF(N28=16,17,IF(N28=17,18,19))))))</f>
        <v>14</v>
      </c>
      <c r="P28" s="14">
        <f>IF(O28=13,14,IF(O28=14,15,IF(O28=15,16,IF(O28=16,17,IF(O28=17,18,IF(O28=18,19,20))))))</f>
        <v>15</v>
      </c>
      <c r="Q28" s="14">
        <f>IF(P28=14,15,IF(P28=15,16,IF(P28=16,17,IF(P28=17,18,IF(P28=18,19,IF(P28=19,20,21))))))</f>
        <v>16</v>
      </c>
      <c r="R28" s="13"/>
      <c r="S28" s="4">
        <f>IF(Y27=8,9,IF(Y27=9,10,IF(Y27=10,11,IF(Y27=11,12,IF(Y27=12,13,IF(Y27=13,14,15))))))</f>
        <v>14</v>
      </c>
      <c r="T28" s="4">
        <f>IF(S28=9,10,IF(S28=10,11,IF(S28=11,12,IF(S28=12,13,IF(S28=13,14,IF(S28=14,15,16))))))</f>
        <v>15</v>
      </c>
      <c r="U28" s="4">
        <f>IF(T28=10,11,IF(T28=11,12,IF(T28=12,13,IF(T28=13,14,IF(T28=14,15,IF(T28=15,16,17))))))</f>
        <v>16</v>
      </c>
      <c r="V28" s="4">
        <f>IF(U28=11,12,IF(U28=12,13,IF(U28=13,14,IF(U28=14,15,IF(U28=15,16,IF(U28=16,17,18))))))</f>
        <v>17</v>
      </c>
      <c r="W28" s="4">
        <f>IF(V28=12,13,IF(V28=13,14,IF(V28=14,15,IF(V28=15,16,IF(V28=16,17,IF(V28=17,18,19))))))</f>
        <v>18</v>
      </c>
      <c r="X28" s="14">
        <f>IF(W28=13,14,IF(W28=14,15,IF(W28=15,16,IF(W28=16,17,IF(W28=17,18,IF(W28=18,19,20))))))</f>
        <v>19</v>
      </c>
      <c r="Y28" s="14">
        <f>IF(X28=14,15,IF(X28=15,16,IF(X28=16,17,IF(X28=17,18,IF(X28=18,19,IF(X28=19,20,21))))))</f>
        <v>20</v>
      </c>
      <c r="Z28" s="13"/>
      <c r="AA28" s="4">
        <f>IF(AG27=8,9,IF(AG27=9,10,IF(AG27=10,11,IF(AG27=11,12,IF(AG27=12,13,IF(AG27=13,14,15))))))</f>
        <v>12</v>
      </c>
      <c r="AB28" s="4">
        <f>IF(AA28=9,10,IF(AA28=10,11,IF(AA28=11,12,IF(AA28=12,13,IF(AA28=13,14,IF(AA28=14,15,16))))))</f>
        <v>13</v>
      </c>
      <c r="AC28" s="4">
        <f>IF(AB28=10,11,IF(AB28=11,12,IF(AB28=12,13,IF(AB28=13,14,IF(AB28=14,15,IF(AB28=15,16,17))))))</f>
        <v>14</v>
      </c>
      <c r="AD28" s="4">
        <f>IF(AC28=11,12,IF(AC28=12,13,IF(AC28=13,14,IF(AC28=14,15,IF(AC28=15,16,IF(AC28=16,17,18))))))</f>
        <v>15</v>
      </c>
      <c r="AE28" s="4">
        <f>IF(AD28=12,13,IF(AD28=13,14,IF(AD28=14,15,IF(AD28=15,16,IF(AD28=16,17,IF(AD28=17,18,19))))))</f>
        <v>16</v>
      </c>
      <c r="AF28" s="14">
        <f>IF(AE28=13,14,IF(AE28=14,15,IF(AE28=15,16,IF(AE28=16,17,IF(AE28=17,18,IF(AE28=18,19,20))))))</f>
        <v>17</v>
      </c>
      <c r="AG28" s="14">
        <f>IF(AF28=14,15,IF(AF28=15,16,IF(AF28=16,17,IF(AF28=17,18,IF(AF28=18,19,IF(AF28=19,20,21))))))</f>
        <v>18</v>
      </c>
      <c r="AH28" s="9"/>
      <c r="AM28">
        <v>2027</v>
      </c>
    </row>
    <row r="29" spans="2:39" x14ac:dyDescent="0.25">
      <c r="B29" s="8"/>
      <c r="C29" s="4">
        <f>IF(I28=15,16,IF(I28=16,17,IF(I28=17,18,IF(I28=18,19,IF(I28=19,20,IF(I28=20,21,22))))))</f>
        <v>19</v>
      </c>
      <c r="D29" s="4">
        <f>IF(C29=16,17,IF(C29=17,18,IF(C29=18,19,IF(C29=19,20,IF(C29=20,21,IF(C29=21,22,23))))))</f>
        <v>20</v>
      </c>
      <c r="E29" s="4">
        <f>IF(D29=17,18,IF(D29=18,19,IF(D29=19,20,IF(D29=20,21,IF(D29=21,22,IF(D29=22,23,24))))))</f>
        <v>21</v>
      </c>
      <c r="F29" s="4">
        <f>IF(E29=18,19,IF(E29=19,20,IF(E29=20,21,IF(E29=21,22,IF(E29=22,23,IF(E29=23,24,25))))))</f>
        <v>22</v>
      </c>
      <c r="G29" s="4">
        <f>IF(F29=19,20,IF(F29=20,21,IF(F29=21,22,IF(F29=22,23,IF(F29=23,24,IF(F29=24,25,26))))))</f>
        <v>23</v>
      </c>
      <c r="H29" s="14">
        <f>IF(G29=20,21,IF(G29=21,22,IF(G29=22,23,IF(G29=23,24,IF(G29=24,25,IF(G29=25,26,27))))))</f>
        <v>24</v>
      </c>
      <c r="I29" s="14">
        <f>IF(H29=21,22,IF(H29=22,23,IF(H29=23,24,IF(H29=24,25,IF(H29=25,26,IF(H29=26,27,28))))))</f>
        <v>25</v>
      </c>
      <c r="J29" s="13"/>
      <c r="K29" s="4">
        <f>IF(Q28=15,16,IF(Q28=16,17,IF(Q28=17,18,IF(Q28=18,19,IF(Q28=19,20,IF(Q28=20,21,22))))))</f>
        <v>17</v>
      </c>
      <c r="L29" s="4">
        <f>IF(K29=16,17,IF(K29=17,18,IF(K29=18,19,IF(K29=19,20,IF(K29=20,21,IF(K29=21,22,23))))))</f>
        <v>18</v>
      </c>
      <c r="M29" s="4">
        <f>IF(L29=17,18,IF(L29=18,19,IF(L29=19,20,IF(L29=20,21,IF(L29=21,22,IF(L29=22,23,24))))))</f>
        <v>19</v>
      </c>
      <c r="N29" s="4">
        <f>IF(M29=18,19,IF(M29=19,20,IF(M29=20,21,IF(M29=21,22,IF(M29=22,23,IF(M29=23,24,25))))))</f>
        <v>20</v>
      </c>
      <c r="O29" s="4">
        <f>IF(N29=19,20,IF(N29=20,21,IF(N29=21,22,IF(N29=22,23,IF(N29=23,24,IF(N29=24,25,26))))))</f>
        <v>21</v>
      </c>
      <c r="P29" s="14">
        <f>IF(O29=20,21,IF(O29=21,22,IF(O29=22,23,IF(O29=23,24,IF(O$2=24,25,IF(O29=25,26,27))))))</f>
        <v>22</v>
      </c>
      <c r="Q29" s="14">
        <f>IF(P29=21,22,IF(P29=22,23,IF(P29=23,24,IF(P29=24,25,IF(P29=25,26,IF(P29=26,27,IF(P29=27,28,IF(P29=28,29,""))))))))</f>
        <v>23</v>
      </c>
      <c r="R29" s="13"/>
      <c r="S29" s="4">
        <f>IF(Y28=15,16,IF(Y28=16,17,IF(Y28=17,18,IF(Y28=18,19,IF(Y28=19,20,IF(Y28=20,21,22))))))</f>
        <v>21</v>
      </c>
      <c r="T29" s="4">
        <f>IF(S29=16,17,IF(S29=17,18,IF(S29=18,19,IF(S29=19,20,IF(S29=20,21,IF(S29=21,22,23))))))</f>
        <v>22</v>
      </c>
      <c r="U29" s="4">
        <f>IF(T29=17,18,IF(T29=18,19,IF(T29=19,20,IF(T29=20,21,IF(T29=21,22,IF(T29=22,23,24))))))</f>
        <v>23</v>
      </c>
      <c r="V29" s="4">
        <f>IF(U29=18,19,IF(U29=19,20,IF(U29=20,21,IF(U29=21,22,IF(U29=22,23,IF(U29=23,24,25))))))</f>
        <v>24</v>
      </c>
      <c r="W29" s="4">
        <f>IF(V29=19,20,IF(V29=20,21,IF(V29=21,22,IF(V29=22,23,IF(V29=23,24,IF(V29=24,25,26))))))</f>
        <v>25</v>
      </c>
      <c r="X29" s="14">
        <f>IF(W29=20,21,IF(W29=21,22,IF(W29=22,23,IF(W29=23,24,IF(W29=24,25,IF(W29=25,26,27))))))</f>
        <v>26</v>
      </c>
      <c r="Y29" s="14">
        <f>IF(X29=21,22,IF(X29=22,23,IF(X29=23,24,IF(X29=24,25,IF(X29=25,26,IF(X29=26,27,28))))))</f>
        <v>27</v>
      </c>
      <c r="Z29" s="13"/>
      <c r="AA29" s="4">
        <f>IF(AG28=15,16,IF(AG28=16,17,IF(AG28=17,18,IF(AG28=18,19,IF(AG28=19,20,IF(AG28=20,21,22))))))</f>
        <v>19</v>
      </c>
      <c r="AB29" s="4">
        <f>IF(AA29=16,17,IF(AA29=17,18,IF(AA29=18,19,IF(AA29=19,20,IF(AA$19=20,21,IF(AA29=21,22,23))))))</f>
        <v>20</v>
      </c>
      <c r="AC29" s="4">
        <f>IF(AB29=17,18,IF(AB29=18,19,IF(AB29=19,20,IF(AB29=20,21,IF(AB29=21,22,IF(AB29=22,23,24))))))</f>
        <v>21</v>
      </c>
      <c r="AD29" s="4">
        <f>IF(AC29=18,19,IF(AC29=19,20,IF(AC29=20,21,IF(AC29=21,22,IF(AC29=22,23,IF(AC29=23,24,25))))))</f>
        <v>22</v>
      </c>
      <c r="AE29" s="4">
        <f>IF(AD29=19,20,IF(AD29=20,21,IF(AD29=21,22,IF(AD29=22,23,IF(AD29=23,24,IF(AD29=24,25,26))))))</f>
        <v>23</v>
      </c>
      <c r="AF29" s="14">
        <f>IF(AE29=20,21,IF(AE29=21,22,IF(AE29=22,23,IF(AE29=23,24,IF(AE29=24,25,IF(AE29=25,26,27))))))</f>
        <v>24</v>
      </c>
      <c r="AG29" s="14">
        <f>IF(AF29=21,22,IF(AF29=22,23,IF(AF29=23,24,IF(AF29=24,25,IF(AF29=25,26,IF(AF29=26,27,IF(AF29=27,28,IF(AF29=28,29,""))))))))</f>
        <v>25</v>
      </c>
      <c r="AH29" s="9"/>
      <c r="AM29">
        <v>2028</v>
      </c>
    </row>
    <row r="30" spans="2:39" x14ac:dyDescent="0.25">
      <c r="B30" s="8"/>
      <c r="C30" s="4">
        <f>IF(I29=22,23,IF(I29=23,24,IF(I29=24,25,IF(I29=25,26,IF(I29=26,27,IF(I29=27,28,29))))))</f>
        <v>26</v>
      </c>
      <c r="D30" s="4">
        <f>IF(C30=23,24,IF(C30=24,25,IF(C30=25,26,IF(C30=26,27,IF(C30=27,28,IF(C30=28,29,30))))))</f>
        <v>27</v>
      </c>
      <c r="E30" s="4">
        <f>IF(D30=24,25,IF(D30=25,26,IF(D30=26,27,IF(D30=27,28,IF(D30=28,29,IF(D30=29,30,""))))))</f>
        <v>28</v>
      </c>
      <c r="F30" s="4">
        <f>IF(E30=25,26,IF(E30=26,27,IF(E30=27,28,IF(E30=28,29,IF(E30=29,30,IF(E30=30,"",IF(E30="","")))))))</f>
        <v>29</v>
      </c>
      <c r="G30" s="4">
        <f>IF(F30=26,27,IF(F30=27,28,IF(F30=28,29,IF(F30=29,30,IF(F30=30,"","")))))</f>
        <v>30</v>
      </c>
      <c r="H30" s="14" t="str">
        <f>IF(G30=27,28,IF(G30=28,29,IF(G30=29,30,IF(G30=30,"",""))))</f>
        <v/>
      </c>
      <c r="I30" s="14" t="str">
        <f>IF(H30=28,29,IF(H30=29,30,IF(H30=30,"","")))</f>
        <v/>
      </c>
      <c r="J30" s="13"/>
      <c r="K30" s="4">
        <f>IF(Q29=22,23,IF(Q29=23,24,IF(Q29=24,25,IF(Q29=25,26,IF(Q29=26,27,IF(Q29=27,28,29))))))</f>
        <v>24</v>
      </c>
      <c r="L30" s="4">
        <f>IF(K30=23,24,IF(K30=24,25,IF(K30=25,26,IF(K30=26,27,IF(K30=27,28,IF(K30=28,29,30))))))</f>
        <v>25</v>
      </c>
      <c r="M30" s="4">
        <f>IF(L30=24,25,IF(L30=25,26,IF(L30=26,27,IF(L30=27,28,IF(L30=28,29,IF(L30=29,30,31))))))</f>
        <v>26</v>
      </c>
      <c r="N30" s="4">
        <f>IF(M30=25,26,IF(M30=26,27,IF(M30=27,28,IF(M30=28,29,IF(M30=29,30,IF(M30=30,31,""))))))</f>
        <v>27</v>
      </c>
      <c r="O30" s="4">
        <f>IF(N30=26,27,IF(N30=27,28,IF(N30=28,29,IF(N30=29,30,IF(N30=30,31,"")))))</f>
        <v>28</v>
      </c>
      <c r="P30" s="14">
        <f>IF(O30=27,28,IF(O30=28,29,IF(O30=29,30,IF(O30=30,31,""))))</f>
        <v>29</v>
      </c>
      <c r="Q30" s="14">
        <f>IF(P30=28,29,IF(P30=29,30,IF(P30=30,31,"")))</f>
        <v>30</v>
      </c>
      <c r="R30" s="13"/>
      <c r="S30" s="4">
        <f>IF(Y29=22,23,IF(Y29=23,24,IF(Y29=24,25,IF(Y29=25,26,IF(Y29=26,27,IF(Y29=27,28,29))))))</f>
        <v>28</v>
      </c>
      <c r="T30" s="4">
        <f>IF(S30=23,24,IF(S30=24,25,IF(S30=25,26,IF(S30=26,27,IF(S30=27,28,IF(S30=28,29,30))))))</f>
        <v>29</v>
      </c>
      <c r="U30" s="4">
        <f>IF(T30=24,25,IF(T30=25,26,IF(T30=26,27,IF(T30=27,28,IF(T30=28,29,IF(T30=29,30,""))))))</f>
        <v>30</v>
      </c>
      <c r="V30" s="4" t="str">
        <f>IF(U30=25,26,IF(U30=26,27,IF(U30=27,28,IF(U30=28,29,IF(U30=29,30,IF(U30=30,"",IF(U30="","")))))))</f>
        <v/>
      </c>
      <c r="W30" s="4" t="str">
        <f>IF(V30=26,27,IF(V30=27,28,IF(V30=28,29,IF(V30=29,30,IF(V30=30,"","")))))</f>
        <v/>
      </c>
      <c r="X30" s="14" t="str">
        <f>IF(W30=27,28,IF(W30=28,29,IF(W30=29,30,IF(W30=30,"",""))))</f>
        <v/>
      </c>
      <c r="Y30" s="14" t="str">
        <f>IF(X30=28,29,IF(X30=29,30,IF(X30=30,"","")))</f>
        <v/>
      </c>
      <c r="Z30" s="13"/>
      <c r="AA30" s="4">
        <f>IF(AG29=22,23,IF(AG29=23,24,IF(AG29=24,25,IF(AG29=25,26,IF(AG29=26,27,IF(AG29=27,28,29))))))</f>
        <v>26</v>
      </c>
      <c r="AB30" s="4">
        <f>IF(AA30=23,24,IF(AA30=24,25,IF(AA30=25,26,IF(AA30=26,27,IF(AA30=27,28,IF(AA30=28,29,30))))))</f>
        <v>27</v>
      </c>
      <c r="AC30" s="4">
        <f>IF(AB30=24,25,IF(AB30=25,26,IF(AB30=26,27,IF(AB30=27,28,IF(AB30=28,29,IF(AB30=29,30,31))))))</f>
        <v>28</v>
      </c>
      <c r="AD30" s="4">
        <f>IF(AC30=25,26,IF(AC30=26,27,IF(AC30=27,28,IF(AC30=28,29,IF(AC30=29,30,IF(AC30=30,31,""))))))</f>
        <v>29</v>
      </c>
      <c r="AE30" s="4">
        <f>IF(AD30=26,27,IF(AD30=27,28,IF(AD30=28,29,IF(AD30=29,30,IF(AD30=30,31,"")))))</f>
        <v>30</v>
      </c>
      <c r="AF30" s="14">
        <f>IF(AE30=27,28,IF(AE30=28,29,IF(AE30=29,30,IF(AE30=30,31,""))))</f>
        <v>31</v>
      </c>
      <c r="AG30" s="14" t="str">
        <f>IF(AF30=28,29,IF(AF30=29,30,IF(AF30=30,31,"")))</f>
        <v/>
      </c>
      <c r="AH30" s="9"/>
      <c r="AM30">
        <v>2029</v>
      </c>
    </row>
    <row r="31" spans="2:39" x14ac:dyDescent="0.25">
      <c r="B31" s="8"/>
      <c r="C31" s="4" t="str">
        <f>IF(I30=29,30,IF(I30=30,"",""))</f>
        <v/>
      </c>
      <c r="D31" s="4" t="str">
        <f>IF(C31=30,"","")</f>
        <v/>
      </c>
      <c r="E31" s="4"/>
      <c r="F31" s="4"/>
      <c r="G31" s="4"/>
      <c r="H31" s="14"/>
      <c r="I31" s="4"/>
      <c r="J31" s="13"/>
      <c r="K31" s="4">
        <f>IF(Q30=28,29,IF(Q30=29,30,IF(Q30=30,31,"")))</f>
        <v>31</v>
      </c>
      <c r="L31" s="4" t="str">
        <f>IF(K31=30,31,"")</f>
        <v/>
      </c>
      <c r="M31" s="4"/>
      <c r="N31" s="4"/>
      <c r="O31" s="4"/>
      <c r="P31" s="14"/>
      <c r="Q31" s="4"/>
      <c r="R31" s="13"/>
      <c r="S31" s="4" t="str">
        <f>IF(Y30=29,30,IF(Y30=30,"",""))</f>
        <v/>
      </c>
      <c r="T31" s="4" t="str">
        <f>IF(S31=30,"","")</f>
        <v/>
      </c>
      <c r="U31" s="4"/>
      <c r="V31" s="4"/>
      <c r="W31" s="4"/>
      <c r="X31" s="14"/>
      <c r="Y31" s="4"/>
      <c r="Z31" s="13"/>
      <c r="AA31" s="4" t="str">
        <f>IF(AG30=28,29,IF(AG30=29,30,IF(AG30=30,31,"")))</f>
        <v/>
      </c>
      <c r="AB31" s="4" t="str">
        <f>IF(AA31=30,31,"")</f>
        <v/>
      </c>
      <c r="AC31" s="4"/>
      <c r="AD31" s="4"/>
      <c r="AE31" s="4"/>
      <c r="AF31" s="14"/>
      <c r="AG31" s="4"/>
      <c r="AH31" s="9"/>
      <c r="AM31">
        <v>2030</v>
      </c>
    </row>
    <row r="32" spans="2:39" ht="23.25" customHeight="1" thickBot="1" x14ac:dyDescent="0.3">
      <c r="B32" s="1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7"/>
    </row>
  </sheetData>
  <sheetProtection sheet="1" objects="1" scenarios="1"/>
  <mergeCells count="13">
    <mergeCell ref="C24:I24"/>
    <mergeCell ref="K24:Q24"/>
    <mergeCell ref="S24:Y24"/>
    <mergeCell ref="AA24:AG24"/>
    <mergeCell ref="C2:AG2"/>
    <mergeCell ref="C4:I4"/>
    <mergeCell ref="K4:Q4"/>
    <mergeCell ref="S4:Y4"/>
    <mergeCell ref="AA4:AG4"/>
    <mergeCell ref="C14:I14"/>
    <mergeCell ref="K14:Q14"/>
    <mergeCell ref="S14:Y14"/>
    <mergeCell ref="AA14:AG14"/>
  </mergeCells>
  <dataValidations count="1">
    <dataValidation type="list" allowBlank="1" showInputMessage="1" showErrorMessage="1" sqref="AL1 AL5" xr:uid="{D05392E3-1A63-4858-B722-FFF0553D7E1D}">
      <formula1>$AM$1:$AM$31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Spinner 2">
              <controlPr defaultSize="0" autoPict="0">
                <anchor moveWithCells="1" sizeWithCells="1">
                  <from>
                    <xdr:col>33</xdr:col>
                    <xdr:colOff>19050</xdr:colOff>
                    <xdr:row>1</xdr:row>
                    <xdr:rowOff>57150</xdr:rowOff>
                  </from>
                  <to>
                    <xdr:col>33</xdr:col>
                    <xdr:colOff>238125</xdr:colOff>
                    <xdr:row>1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9F96-0CB0-429B-9ED9-61994C383258}">
  <dimension ref="B3:D14"/>
  <sheetViews>
    <sheetView workbookViewId="0">
      <selection activeCell="B4" sqref="B4"/>
    </sheetView>
  </sheetViews>
  <sheetFormatPr defaultRowHeight="15" x14ac:dyDescent="0.25"/>
  <cols>
    <col min="2" max="3" width="19.85546875" customWidth="1"/>
    <col min="4" max="4" width="34.140625" customWidth="1"/>
  </cols>
  <sheetData>
    <row r="3" spans="2:4" ht="30" x14ac:dyDescent="0.25">
      <c r="B3" s="18">
        <v>45292</v>
      </c>
      <c r="C3" s="19" t="s">
        <v>19</v>
      </c>
      <c r="D3" s="19" t="s">
        <v>20</v>
      </c>
    </row>
    <row r="4" spans="2:4" x14ac:dyDescent="0.25">
      <c r="B4" s="20">
        <v>45334</v>
      </c>
      <c r="C4" s="21" t="s">
        <v>19</v>
      </c>
      <c r="D4" s="21" t="s">
        <v>21</v>
      </c>
    </row>
    <row r="5" spans="2:4" x14ac:dyDescent="0.25">
      <c r="B5" s="18">
        <v>45335</v>
      </c>
      <c r="C5" s="19" t="s">
        <v>22</v>
      </c>
      <c r="D5" s="19" t="s">
        <v>21</v>
      </c>
    </row>
    <row r="6" spans="2:4" x14ac:dyDescent="0.25">
      <c r="B6" s="20">
        <v>45380</v>
      </c>
      <c r="C6" s="21" t="s">
        <v>23</v>
      </c>
      <c r="D6" s="21" t="s">
        <v>24</v>
      </c>
    </row>
    <row r="7" spans="2:4" x14ac:dyDescent="0.25">
      <c r="B7" s="18">
        <v>45403</v>
      </c>
      <c r="C7" s="19" t="s">
        <v>25</v>
      </c>
      <c r="D7" s="19" t="s">
        <v>26</v>
      </c>
    </row>
    <row r="8" spans="2:4" x14ac:dyDescent="0.25">
      <c r="B8" s="20">
        <v>45413</v>
      </c>
      <c r="C8" s="21" t="s">
        <v>27</v>
      </c>
      <c r="D8" s="21" t="s">
        <v>28</v>
      </c>
    </row>
    <row r="9" spans="2:4" x14ac:dyDescent="0.25">
      <c r="B9" s="18">
        <v>45442</v>
      </c>
      <c r="C9" s="19" t="s">
        <v>29</v>
      </c>
      <c r="D9" s="19" t="s">
        <v>30</v>
      </c>
    </row>
    <row r="10" spans="2:4" x14ac:dyDescent="0.25">
      <c r="B10" s="20">
        <v>45542</v>
      </c>
      <c r="C10" s="21" t="s">
        <v>31</v>
      </c>
      <c r="D10" s="21" t="s">
        <v>32</v>
      </c>
    </row>
    <row r="11" spans="2:4" ht="33" x14ac:dyDescent="0.25">
      <c r="B11" s="18">
        <v>45577</v>
      </c>
      <c r="C11" s="19" t="s">
        <v>31</v>
      </c>
      <c r="D11" s="19" t="s">
        <v>36</v>
      </c>
    </row>
    <row r="12" spans="2:4" x14ac:dyDescent="0.25">
      <c r="B12" s="20">
        <v>45598</v>
      </c>
      <c r="C12" s="21" t="s">
        <v>31</v>
      </c>
      <c r="D12" s="21" t="s">
        <v>33</v>
      </c>
    </row>
    <row r="13" spans="2:4" x14ac:dyDescent="0.25">
      <c r="B13" s="18">
        <v>45611</v>
      </c>
      <c r="C13" s="19" t="s">
        <v>23</v>
      </c>
      <c r="D13" s="19" t="s">
        <v>34</v>
      </c>
    </row>
    <row r="14" spans="2:4" x14ac:dyDescent="0.25">
      <c r="B14" s="20">
        <v>45651</v>
      </c>
      <c r="C14" s="21" t="s">
        <v>27</v>
      </c>
      <c r="D14" s="2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CALENDÁRIO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Elias de Oliveira Ferreira</dc:creator>
  <cp:lastModifiedBy>Jorge Elias de Oliveira Ferreira</cp:lastModifiedBy>
  <cp:lastPrinted>2023-07-12T18:38:48Z</cp:lastPrinted>
  <dcterms:created xsi:type="dcterms:W3CDTF">2015-06-05T18:19:34Z</dcterms:created>
  <dcterms:modified xsi:type="dcterms:W3CDTF">2023-08-09T17:25:26Z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2023-07-12T14:24:42Z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ada282a1-a267-400b-9089-b06bd35e3664</vt:lpwstr>
  </property>
  <property fmtid="{D5CDD505-2E9C-101B-9397-08002B2CF9AE}" pid="7" name="MSIP_Label_defa4170-0d19-0005-0004-bc88714345d2_ActionId">
    <vt:lpwstr>ad412aac-c25e-4f59-9cfe-25db2170c954</vt:lpwstr>
  </property>
  <property fmtid="{D5CDD505-2E9C-101B-9397-08002B2CF9AE}" pid="8" name="MSIP_Label_defa4170-0d19-0005-0004-bc88714345d2_ContentBits">
    <vt:lpwstr>0</vt:lpwstr>
  </property>
</Properties>
</file>